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Het Rijk" sheetId="1" r:id="rId1"/>
    <sheet name="Het Rijk2" sheetId="2" r:id="rId2"/>
  </sheets>
  <definedNames/>
  <calcPr fullCalcOnLoad="1"/>
</workbook>
</file>

<file path=xl/sharedStrings.xml><?xml version="1.0" encoding="utf-8"?>
<sst xmlns="http://schemas.openxmlformats.org/spreadsheetml/2006/main" count="492" uniqueCount="62">
  <si>
    <t>Anglicaansch Episcopalen</t>
  </si>
  <si>
    <t>Leden der Schotsche Gemeenten</t>
  </si>
  <si>
    <t>Duitsch Evangelischen</t>
  </si>
  <si>
    <t>Apostolischen</t>
  </si>
  <si>
    <t>Evangelischen</t>
  </si>
  <si>
    <t>Vrije Evangelischen</t>
  </si>
  <si>
    <t>Vrije Protestanten</t>
  </si>
  <si>
    <t>Darbisten</t>
  </si>
  <si>
    <t>Baptisten</t>
  </si>
  <si>
    <t>Hernhutters</t>
  </si>
  <si>
    <t>Grieken</t>
  </si>
  <si>
    <t>Mahomedanen</t>
  </si>
  <si>
    <t>Geen kerkgenootschap</t>
  </si>
  <si>
    <t>Kerkgenootschap onbekend</t>
  </si>
  <si>
    <t>Totaal</t>
  </si>
  <si>
    <t>Telling</t>
  </si>
  <si>
    <t>Tabel</t>
  </si>
  <si>
    <t>Pagina links</t>
  </si>
  <si>
    <t>Pagina rechts</t>
  </si>
  <si>
    <t>Provincie</t>
  </si>
  <si>
    <t>Image nr</t>
  </si>
  <si>
    <t>M.</t>
  </si>
  <si>
    <t>V.</t>
  </si>
  <si>
    <t>VT</t>
  </si>
  <si>
    <t>Friesland</t>
  </si>
  <si>
    <t>Voornaamste gemeenten</t>
  </si>
  <si>
    <t>Overige gemeente</t>
  </si>
  <si>
    <t>Nederduitsche Hervormden</t>
  </si>
  <si>
    <t>Remonstranten</t>
  </si>
  <si>
    <t>Christelijke Gereformeerden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</si>
  <si>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</si>
  <si>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</si>
  <si>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</si>
  <si>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</si>
  <si>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</si>
  <si>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</si>
  <si>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Portugesche Israëlieten</t>
  </si>
  <si>
    <t>Tot een ander of tot geen kerkgenootschap behoorende, of onbekend</t>
  </si>
  <si>
    <t>Totaal der werkelijke bevolking</t>
  </si>
  <si>
    <t>Noorbrabant</t>
  </si>
  <si>
    <t>Gelderland</t>
  </si>
  <si>
    <t>Zuidholland</t>
  </si>
  <si>
    <t>Noordholland</t>
  </si>
  <si>
    <t>Zeeland</t>
  </si>
  <si>
    <t>Utrecht</t>
  </si>
  <si>
    <t>Overijssel</t>
  </si>
  <si>
    <t>Groningen</t>
  </si>
  <si>
    <t>Limburg</t>
  </si>
  <si>
    <t>De Provinciën</t>
  </si>
  <si>
    <t>Algemeen Totaal</t>
  </si>
  <si>
    <t>HET RIJK VIJFDE GEDEELTE</t>
  </si>
  <si>
    <t>Provinciën</t>
  </si>
  <si>
    <t>1879_12_H5</t>
  </si>
  <si>
    <t>RIJK</t>
  </si>
  <si>
    <t>36_0148</t>
  </si>
  <si>
    <t>Waalsche Hervormden</t>
  </si>
  <si>
    <t>Drenthe</t>
  </si>
  <si>
    <t>36_0149</t>
  </si>
  <si>
    <t>Engelsche Presbyterianen</t>
  </si>
  <si>
    <t>Methodisten</t>
  </si>
  <si>
    <t>Unitarissen</t>
  </si>
  <si>
    <t>Mormonen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</si>
</sst>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10" xfId="0" applyFill="1" applyBorder="1" applyAlignment="1">
      <alignment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6" xfId="0" applyNumberFormat="1" applyFont="1" applyBorder="1" applyAlignment="1">
      <alignment horizontal="center" vertical="center" textRotation="90"/>
    </xf>
    <xf numFmtId="0" fontId="3" fillId="0" borderId="10" xfId="0" applyNumberFormat="1" applyFont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2" xfId="0" applyNumberFormat="1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textRotation="90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textRotation="90"/>
    </xf>
    <xf numFmtId="0" fontId="5" fillId="0" borderId="26" xfId="0" applyFont="1" applyFill="1" applyBorder="1" applyAlignment="1">
      <alignment textRotation="90"/>
    </xf>
    <xf numFmtId="0" fontId="5" fillId="0" borderId="18" xfId="0" applyFont="1" applyFill="1" applyBorder="1" applyAlignment="1">
      <alignment textRotation="90"/>
    </xf>
    <xf numFmtId="0" fontId="5" fillId="0" borderId="19" xfId="0" applyFont="1" applyFill="1" applyBorder="1" applyAlignment="1">
      <alignment textRotation="90"/>
    </xf>
    <xf numFmtId="0" fontId="4" fillId="0" borderId="9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1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21.7109375" style="6" customWidth="1"/>
    <col min="2" max="2" width="3.28125" style="6" customWidth="1"/>
    <col min="3" max="3" width="8.28125" style="6" customWidth="1"/>
    <col min="4" max="4" width="8.421875" style="6" customWidth="1"/>
    <col min="5" max="5" width="5.7109375" style="6" customWidth="1"/>
    <col min="6" max="6" width="5.8515625" style="6" customWidth="1"/>
    <col min="7" max="8" width="6.00390625" style="6" customWidth="1"/>
    <col min="9" max="11" width="6.8515625" style="6" customWidth="1"/>
    <col min="12" max="13" width="6.7109375" style="6" customWidth="1"/>
    <col min="14" max="14" width="6.28125" style="6" customWidth="1"/>
    <col min="15" max="15" width="6.421875" style="6" customWidth="1"/>
    <col min="16" max="16" width="6.28125" style="6" customWidth="1"/>
    <col min="17" max="18" width="7.8515625" style="6" customWidth="1"/>
    <col min="19" max="19" width="6.140625" style="6" customWidth="1"/>
    <col min="20" max="20" width="6.00390625" style="6" customWidth="1"/>
    <col min="21" max="21" width="6.28125" style="6" customWidth="1"/>
    <col min="22" max="22" width="7.00390625" style="6" customWidth="1"/>
    <col min="23" max="23" width="6.28125" style="6" customWidth="1"/>
    <col min="24" max="24" width="6.00390625" style="6" customWidth="1"/>
    <col min="25" max="25" width="6.140625" style="6" customWidth="1"/>
    <col min="26" max="26" width="5.8515625" style="6" customWidth="1"/>
    <col min="27" max="28" width="9.140625" style="36" customWidth="1"/>
    <col min="29" max="29" width="4.57421875" style="6" customWidth="1"/>
    <col min="30" max="30" width="11.140625" style="6" customWidth="1"/>
    <col min="31" max="31" width="4.57421875" style="6" customWidth="1"/>
    <col min="32" max="32" width="4.140625" style="6" customWidth="1"/>
    <col min="33" max="33" width="4.8515625" style="6" customWidth="1"/>
    <col min="34" max="34" width="8.28125" style="6" customWidth="1"/>
    <col min="35" max="36" width="9.140625" style="6" customWidth="1"/>
    <col min="37" max="16384" width="9.140625" style="14" customWidth="1"/>
  </cols>
  <sheetData>
    <row r="1" spans="1:34" s="14" customFormat="1" ht="13.5" thickBot="1">
      <c r="A1" s="52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4" s="14" customFormat="1" ht="13.5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s="14" customFormat="1" ht="27" customHeight="1">
      <c r="A3" s="56" t="s">
        <v>51</v>
      </c>
      <c r="B3" s="57"/>
      <c r="C3" s="69" t="s">
        <v>27</v>
      </c>
      <c r="D3" s="70"/>
      <c r="E3" s="71" t="s">
        <v>55</v>
      </c>
      <c r="F3" s="70"/>
      <c r="G3" s="71" t="s">
        <v>28</v>
      </c>
      <c r="H3" s="70"/>
      <c r="I3" s="71" t="s">
        <v>29</v>
      </c>
      <c r="J3" s="70"/>
      <c r="K3" s="71" t="s">
        <v>30</v>
      </c>
      <c r="L3" s="70"/>
      <c r="M3" s="71" t="s">
        <v>31</v>
      </c>
      <c r="N3" s="70"/>
      <c r="O3" s="71" t="s">
        <v>32</v>
      </c>
      <c r="P3" s="70"/>
      <c r="Q3" s="71" t="s">
        <v>33</v>
      </c>
      <c r="R3" s="70"/>
      <c r="S3" s="71" t="s">
        <v>34</v>
      </c>
      <c r="T3" s="70"/>
      <c r="U3" s="71" t="s">
        <v>35</v>
      </c>
      <c r="V3" s="70"/>
      <c r="W3" s="71" t="s">
        <v>36</v>
      </c>
      <c r="X3" s="70"/>
      <c r="Y3" s="71" t="s">
        <v>37</v>
      </c>
      <c r="Z3" s="70"/>
      <c r="AA3" s="71" t="s">
        <v>38</v>
      </c>
      <c r="AB3" s="72"/>
      <c r="AC3" s="51" t="s">
        <v>15</v>
      </c>
      <c r="AD3" s="48" t="s">
        <v>16</v>
      </c>
      <c r="AE3" s="48" t="s">
        <v>17</v>
      </c>
      <c r="AF3" s="49" t="s">
        <v>18</v>
      </c>
      <c r="AG3" s="48" t="s">
        <v>19</v>
      </c>
      <c r="AH3" s="50" t="s">
        <v>20</v>
      </c>
    </row>
    <row r="4" spans="1:34" s="14" customFormat="1" ht="39" customHeight="1">
      <c r="A4" s="58"/>
      <c r="B4" s="57"/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5"/>
      <c r="AC4" s="61"/>
      <c r="AD4" s="59"/>
      <c r="AE4" s="59"/>
      <c r="AF4" s="59"/>
      <c r="AG4" s="59"/>
      <c r="AH4" s="60"/>
    </row>
    <row r="5" spans="1:34" s="14" customFormat="1" ht="26.25" customHeight="1">
      <c r="A5" s="58"/>
      <c r="B5" s="57"/>
      <c r="C5" s="73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  <c r="AC5" s="61"/>
      <c r="AD5" s="59"/>
      <c r="AE5" s="59"/>
      <c r="AF5" s="59"/>
      <c r="AG5" s="59"/>
      <c r="AH5" s="60"/>
    </row>
    <row r="6" spans="1:34" s="14" customFormat="1" ht="13.5" thickBot="1">
      <c r="A6" s="62"/>
      <c r="B6" s="57"/>
      <c r="C6" s="63" t="s">
        <v>21</v>
      </c>
      <c r="D6" s="64" t="s">
        <v>22</v>
      </c>
      <c r="E6" s="64" t="s">
        <v>21</v>
      </c>
      <c r="F6" s="64" t="s">
        <v>22</v>
      </c>
      <c r="G6" s="64" t="s">
        <v>21</v>
      </c>
      <c r="H6" s="64" t="s">
        <v>22</v>
      </c>
      <c r="I6" s="64" t="s">
        <v>21</v>
      </c>
      <c r="J6" s="64" t="s">
        <v>22</v>
      </c>
      <c r="K6" s="64" t="s">
        <v>21</v>
      </c>
      <c r="L6" s="64" t="s">
        <v>22</v>
      </c>
      <c r="M6" s="64" t="s">
        <v>21</v>
      </c>
      <c r="N6" s="64" t="s">
        <v>22</v>
      </c>
      <c r="O6" s="64" t="s">
        <v>21</v>
      </c>
      <c r="P6" s="64" t="s">
        <v>22</v>
      </c>
      <c r="Q6" s="64" t="s">
        <v>21</v>
      </c>
      <c r="R6" s="64" t="s">
        <v>22</v>
      </c>
      <c r="S6" s="64" t="s">
        <v>21</v>
      </c>
      <c r="T6" s="64" t="s">
        <v>22</v>
      </c>
      <c r="U6" s="64" t="s">
        <v>21</v>
      </c>
      <c r="V6" s="64" t="s">
        <v>22</v>
      </c>
      <c r="W6" s="64" t="s">
        <v>21</v>
      </c>
      <c r="X6" s="64" t="s">
        <v>22</v>
      </c>
      <c r="Y6" s="64" t="s">
        <v>21</v>
      </c>
      <c r="Z6" s="64" t="s">
        <v>22</v>
      </c>
      <c r="AA6" s="64" t="s">
        <v>21</v>
      </c>
      <c r="AB6" s="65" t="s">
        <v>22</v>
      </c>
      <c r="AC6" s="66"/>
      <c r="AD6" s="67"/>
      <c r="AE6" s="67"/>
      <c r="AF6" s="67"/>
      <c r="AG6" s="67"/>
      <c r="AH6" s="68"/>
    </row>
    <row r="7" spans="1:28" s="14" customFormat="1" ht="13.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34" s="14" customFormat="1" ht="14.25" customHeight="1">
      <c r="A8" s="13" t="s">
        <v>25</v>
      </c>
      <c r="B8" s="18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f>SUM(C8+E8+G8+I8+K8+M8+O8+Q8+S8+U8+W8+Y8)</f>
        <v>0</v>
      </c>
      <c r="AB8" s="33">
        <f>SUM(D8+F8+H8+J8+L8+N8+P8+R8+T8+V8+X8+Z8)</f>
        <v>0</v>
      </c>
      <c r="AC8" s="16" t="s">
        <v>23</v>
      </c>
      <c r="AD8" s="16" t="s">
        <v>52</v>
      </c>
      <c r="AE8" s="16">
        <v>74</v>
      </c>
      <c r="AF8" s="16">
        <v>75</v>
      </c>
      <c r="AG8" s="16" t="s">
        <v>53</v>
      </c>
      <c r="AH8" s="17" t="s">
        <v>54</v>
      </c>
    </row>
    <row r="9" spans="1:34" s="14" customFormat="1" ht="12.75">
      <c r="A9" s="23" t="s">
        <v>39</v>
      </c>
      <c r="B9" s="18"/>
      <c r="C9" s="19">
        <v>3294</v>
      </c>
      <c r="D9" s="24">
        <v>2941</v>
      </c>
      <c r="E9" s="24">
        <v>98</v>
      </c>
      <c r="F9" s="24">
        <v>73</v>
      </c>
      <c r="G9" s="24">
        <v>16</v>
      </c>
      <c r="H9" s="24">
        <v>7</v>
      </c>
      <c r="I9" s="24">
        <v>76</v>
      </c>
      <c r="J9" s="24">
        <v>81</v>
      </c>
      <c r="K9" s="24">
        <v>36</v>
      </c>
      <c r="L9" s="24">
        <v>20</v>
      </c>
      <c r="M9" s="24">
        <v>178</v>
      </c>
      <c r="N9" s="24">
        <v>169</v>
      </c>
      <c r="O9" s="24">
        <v>1</v>
      </c>
      <c r="P9" s="24">
        <v>1</v>
      </c>
      <c r="Q9" s="24">
        <v>29596</v>
      </c>
      <c r="R9" s="24">
        <v>32798</v>
      </c>
      <c r="S9" s="24">
        <v>4</v>
      </c>
      <c r="T9" s="24">
        <v>5</v>
      </c>
      <c r="U9" s="24">
        <v>352</v>
      </c>
      <c r="V9" s="24">
        <v>350</v>
      </c>
      <c r="W9" s="24"/>
      <c r="X9" s="24"/>
      <c r="Y9" s="24">
        <v>56</v>
      </c>
      <c r="Z9" s="24">
        <v>25</v>
      </c>
      <c r="AA9" s="24">
        <f>SUM(C9+E9+G9+I9+K9+M9+O9+Q9+S9+U9+W9+Y9)</f>
        <v>33707</v>
      </c>
      <c r="AB9" s="34">
        <f>SUM(D9+F9+H9+J9+L9+N9+P9+R9+T9+V9+X9+Z9)</f>
        <v>36470</v>
      </c>
      <c r="AC9" s="7" t="s">
        <v>23</v>
      </c>
      <c r="AD9" s="7" t="s">
        <v>52</v>
      </c>
      <c r="AE9" s="7">
        <v>74</v>
      </c>
      <c r="AF9" s="7">
        <v>75</v>
      </c>
      <c r="AG9" s="7" t="s">
        <v>53</v>
      </c>
      <c r="AH9" s="39" t="s">
        <v>54</v>
      </c>
    </row>
    <row r="10" spans="1:34" s="14" customFormat="1" ht="12.75">
      <c r="A10" s="23" t="s">
        <v>40</v>
      </c>
      <c r="B10" s="18"/>
      <c r="C10" s="19">
        <v>23887</v>
      </c>
      <c r="D10" s="24">
        <v>25963</v>
      </c>
      <c r="E10" s="24">
        <v>145</v>
      </c>
      <c r="F10" s="24">
        <v>203</v>
      </c>
      <c r="G10" s="24">
        <v>330</v>
      </c>
      <c r="H10" s="24">
        <v>452</v>
      </c>
      <c r="I10" s="24">
        <v>594</v>
      </c>
      <c r="J10" s="24">
        <v>602</v>
      </c>
      <c r="K10" s="24">
        <v>193</v>
      </c>
      <c r="L10" s="24">
        <v>257</v>
      </c>
      <c r="M10" s="24">
        <v>879</v>
      </c>
      <c r="N10" s="24">
        <v>947</v>
      </c>
      <c r="O10" s="24">
        <v>9</v>
      </c>
      <c r="P10" s="24">
        <v>21</v>
      </c>
      <c r="Q10" s="24">
        <v>18449</v>
      </c>
      <c r="R10" s="24">
        <v>20460</v>
      </c>
      <c r="S10" s="24">
        <v>10</v>
      </c>
      <c r="T10" s="24">
        <v>6</v>
      </c>
      <c r="U10" s="24">
        <v>975</v>
      </c>
      <c r="V10" s="24">
        <v>974</v>
      </c>
      <c r="W10" s="24">
        <v>5</v>
      </c>
      <c r="X10" s="24">
        <v>9</v>
      </c>
      <c r="Y10" s="24">
        <v>247</v>
      </c>
      <c r="Z10" s="24">
        <v>216</v>
      </c>
      <c r="AA10" s="24">
        <f aca="true" t="shared" si="0" ref="AA10:AA17">SUM(C10+E10+G10+I10+K10+M10+O10+Q10+S10+U10+W10+Y10)</f>
        <v>45723</v>
      </c>
      <c r="AB10" s="34">
        <f aca="true" t="shared" si="1" ref="AB10:AB17">SUM(D10+F10+H10+J10+L10+N10+P10+R10+T10+V10+X10+Z10)</f>
        <v>50110</v>
      </c>
      <c r="AC10" s="7" t="s">
        <v>23</v>
      </c>
      <c r="AD10" s="7" t="s">
        <v>52</v>
      </c>
      <c r="AE10" s="7">
        <v>74</v>
      </c>
      <c r="AF10" s="7">
        <v>75</v>
      </c>
      <c r="AG10" s="7" t="s">
        <v>53</v>
      </c>
      <c r="AH10" s="39" t="s">
        <v>54</v>
      </c>
    </row>
    <row r="11" spans="1:34" s="14" customFormat="1" ht="12.75">
      <c r="A11" s="23" t="s">
        <v>41</v>
      </c>
      <c r="B11" s="18"/>
      <c r="C11" s="19">
        <v>108761</v>
      </c>
      <c r="D11" s="24">
        <v>126716</v>
      </c>
      <c r="E11" s="24">
        <v>1553</v>
      </c>
      <c r="F11" s="24">
        <v>1695</v>
      </c>
      <c r="G11" s="24">
        <v>1442</v>
      </c>
      <c r="H11" s="24">
        <v>1743</v>
      </c>
      <c r="I11" s="24">
        <v>2997</v>
      </c>
      <c r="J11" s="24">
        <v>3520</v>
      </c>
      <c r="K11" s="24">
        <v>621</v>
      </c>
      <c r="L11" s="24">
        <v>676</v>
      </c>
      <c r="M11" s="24">
        <v>5925</v>
      </c>
      <c r="N11" s="24">
        <v>6310</v>
      </c>
      <c r="O11" s="24">
        <v>44</v>
      </c>
      <c r="P11" s="24">
        <v>48</v>
      </c>
      <c r="Q11" s="24">
        <v>55109</v>
      </c>
      <c r="R11" s="24">
        <v>63306</v>
      </c>
      <c r="S11" s="24">
        <v>608</v>
      </c>
      <c r="T11" s="24">
        <v>683</v>
      </c>
      <c r="U11" s="24">
        <v>5688</v>
      </c>
      <c r="V11" s="24">
        <v>6122</v>
      </c>
      <c r="W11" s="24">
        <v>88</v>
      </c>
      <c r="X11" s="24">
        <v>91</v>
      </c>
      <c r="Y11" s="24">
        <v>1297</v>
      </c>
      <c r="Z11" s="24">
        <v>1118</v>
      </c>
      <c r="AA11" s="24">
        <f t="shared" si="0"/>
        <v>184133</v>
      </c>
      <c r="AB11" s="34">
        <f t="shared" si="1"/>
        <v>212028</v>
      </c>
      <c r="AC11" s="7" t="s">
        <v>23</v>
      </c>
      <c r="AD11" s="7" t="s">
        <v>52</v>
      </c>
      <c r="AE11" s="7">
        <v>74</v>
      </c>
      <c r="AF11" s="7">
        <v>75</v>
      </c>
      <c r="AG11" s="7" t="s">
        <v>53</v>
      </c>
      <c r="AH11" s="39" t="s">
        <v>54</v>
      </c>
    </row>
    <row r="12" spans="1:34" s="14" customFormat="1" ht="12.75">
      <c r="A12" s="23" t="s">
        <v>42</v>
      </c>
      <c r="B12" s="18"/>
      <c r="C12" s="19">
        <v>92954</v>
      </c>
      <c r="D12" s="24">
        <v>105912</v>
      </c>
      <c r="E12" s="24">
        <v>1892</v>
      </c>
      <c r="F12" s="24">
        <v>2131</v>
      </c>
      <c r="G12" s="24">
        <v>822</v>
      </c>
      <c r="H12" s="24">
        <v>1023</v>
      </c>
      <c r="I12" s="24">
        <v>2004</v>
      </c>
      <c r="J12" s="24">
        <v>2326</v>
      </c>
      <c r="K12" s="24">
        <v>4901</v>
      </c>
      <c r="L12" s="24">
        <v>5285</v>
      </c>
      <c r="M12" s="24">
        <v>15384</v>
      </c>
      <c r="N12" s="24">
        <v>16273</v>
      </c>
      <c r="O12" s="24">
        <v>4041</v>
      </c>
      <c r="P12" s="24">
        <v>4558</v>
      </c>
      <c r="Q12" s="24">
        <v>44524</v>
      </c>
      <c r="R12" s="24">
        <v>50288</v>
      </c>
      <c r="S12" s="24">
        <v>404</v>
      </c>
      <c r="T12" s="24">
        <v>448</v>
      </c>
      <c r="U12" s="24">
        <v>18531</v>
      </c>
      <c r="V12" s="24">
        <v>19968</v>
      </c>
      <c r="W12" s="24">
        <v>1556</v>
      </c>
      <c r="X12" s="24">
        <v>1749</v>
      </c>
      <c r="Y12" s="24">
        <v>1688</v>
      </c>
      <c r="Z12" s="24">
        <v>1476</v>
      </c>
      <c r="AA12" s="24">
        <f t="shared" si="0"/>
        <v>188701</v>
      </c>
      <c r="AB12" s="34">
        <f t="shared" si="1"/>
        <v>211437</v>
      </c>
      <c r="AC12" s="7" t="s">
        <v>23</v>
      </c>
      <c r="AD12" s="7" t="s">
        <v>52</v>
      </c>
      <c r="AE12" s="7">
        <v>74</v>
      </c>
      <c r="AF12" s="7">
        <v>75</v>
      </c>
      <c r="AG12" s="7" t="s">
        <v>53</v>
      </c>
      <c r="AH12" s="39" t="s">
        <v>54</v>
      </c>
    </row>
    <row r="13" spans="1:34" s="14" customFormat="1" ht="12.75">
      <c r="A13" s="23" t="s">
        <v>43</v>
      </c>
      <c r="B13" s="18"/>
      <c r="C13" s="19">
        <v>8935</v>
      </c>
      <c r="D13" s="24">
        <v>10424</v>
      </c>
      <c r="E13" s="24">
        <v>96</v>
      </c>
      <c r="F13" s="24">
        <v>83</v>
      </c>
      <c r="G13" s="24">
        <v>10</v>
      </c>
      <c r="H13" s="24">
        <v>9</v>
      </c>
      <c r="I13" s="24">
        <v>448</v>
      </c>
      <c r="J13" s="24">
        <v>523</v>
      </c>
      <c r="K13" s="24">
        <v>93</v>
      </c>
      <c r="L13" s="24">
        <v>137</v>
      </c>
      <c r="M13" s="24">
        <v>276</v>
      </c>
      <c r="N13" s="24">
        <v>335</v>
      </c>
      <c r="O13" s="24">
        <v>3</v>
      </c>
      <c r="P13" s="24">
        <v>8</v>
      </c>
      <c r="Q13" s="24">
        <v>2024</v>
      </c>
      <c r="R13" s="24">
        <v>2166</v>
      </c>
      <c r="S13" s="24">
        <v>5</v>
      </c>
      <c r="T13" s="24">
        <v>2</v>
      </c>
      <c r="U13" s="24">
        <v>167</v>
      </c>
      <c r="V13" s="24">
        <v>170</v>
      </c>
      <c r="W13" s="24"/>
      <c r="X13" s="24"/>
      <c r="Y13" s="24">
        <v>109</v>
      </c>
      <c r="Z13" s="24">
        <v>79</v>
      </c>
      <c r="AA13" s="24">
        <f t="shared" si="0"/>
        <v>12166</v>
      </c>
      <c r="AB13" s="34">
        <f t="shared" si="1"/>
        <v>13936</v>
      </c>
      <c r="AC13" s="7" t="s">
        <v>23</v>
      </c>
      <c r="AD13" s="7" t="s">
        <v>52</v>
      </c>
      <c r="AE13" s="7">
        <v>74</v>
      </c>
      <c r="AF13" s="7">
        <v>75</v>
      </c>
      <c r="AG13" s="7" t="s">
        <v>53</v>
      </c>
      <c r="AH13" s="39" t="s">
        <v>54</v>
      </c>
    </row>
    <row r="14" spans="1:34" s="14" customFormat="1" ht="12.75">
      <c r="A14" s="23" t="s">
        <v>44</v>
      </c>
      <c r="B14" s="18"/>
      <c r="C14" s="19">
        <v>20844</v>
      </c>
      <c r="D14" s="24">
        <v>24018</v>
      </c>
      <c r="E14" s="24">
        <v>246</v>
      </c>
      <c r="F14" s="24">
        <v>247</v>
      </c>
      <c r="G14" s="24">
        <v>169</v>
      </c>
      <c r="H14" s="24">
        <v>189</v>
      </c>
      <c r="I14" s="24">
        <v>198</v>
      </c>
      <c r="J14" s="24">
        <v>259</v>
      </c>
      <c r="K14" s="24">
        <v>173</v>
      </c>
      <c r="L14" s="24">
        <v>217</v>
      </c>
      <c r="M14" s="24">
        <v>944</v>
      </c>
      <c r="N14" s="24">
        <v>973</v>
      </c>
      <c r="O14" s="24">
        <v>25</v>
      </c>
      <c r="P14" s="24">
        <v>27</v>
      </c>
      <c r="Q14" s="24">
        <v>14243</v>
      </c>
      <c r="R14" s="24">
        <v>15731</v>
      </c>
      <c r="S14" s="24">
        <v>638</v>
      </c>
      <c r="T14" s="24">
        <v>677</v>
      </c>
      <c r="U14" s="24">
        <v>568</v>
      </c>
      <c r="V14" s="24">
        <v>567</v>
      </c>
      <c r="W14" s="24">
        <v>2</v>
      </c>
      <c r="X14" s="24">
        <v>6</v>
      </c>
      <c r="Y14" s="24">
        <v>195</v>
      </c>
      <c r="Z14" s="24">
        <v>181</v>
      </c>
      <c r="AA14" s="24">
        <f t="shared" si="0"/>
        <v>38245</v>
      </c>
      <c r="AB14" s="34">
        <f t="shared" si="1"/>
        <v>43092</v>
      </c>
      <c r="AC14" s="7" t="s">
        <v>23</v>
      </c>
      <c r="AD14" s="7" t="s">
        <v>52</v>
      </c>
      <c r="AE14" s="7">
        <v>74</v>
      </c>
      <c r="AF14" s="7">
        <v>75</v>
      </c>
      <c r="AG14" s="7" t="s">
        <v>53</v>
      </c>
      <c r="AH14" s="39" t="s">
        <v>54</v>
      </c>
    </row>
    <row r="15" spans="1:34" s="14" customFormat="1" ht="12.75">
      <c r="A15" s="23" t="s">
        <v>24</v>
      </c>
      <c r="B15" s="18"/>
      <c r="C15" s="19">
        <v>38739</v>
      </c>
      <c r="D15" s="24">
        <v>39180</v>
      </c>
      <c r="E15" s="24">
        <v>29</v>
      </c>
      <c r="F15" s="24">
        <v>20</v>
      </c>
      <c r="G15" s="24">
        <v>6</v>
      </c>
      <c r="H15" s="24">
        <v>7</v>
      </c>
      <c r="I15" s="24">
        <v>2089</v>
      </c>
      <c r="J15" s="24">
        <v>2093</v>
      </c>
      <c r="K15" s="24">
        <v>1893</v>
      </c>
      <c r="L15" s="24">
        <v>1840</v>
      </c>
      <c r="M15" s="24">
        <v>367</v>
      </c>
      <c r="N15" s="24">
        <v>368</v>
      </c>
      <c r="O15" s="24">
        <v>11</v>
      </c>
      <c r="P15" s="24">
        <v>13</v>
      </c>
      <c r="Q15" s="24">
        <v>4423</v>
      </c>
      <c r="R15" s="24">
        <v>4467</v>
      </c>
      <c r="S15" s="24">
        <v>1</v>
      </c>
      <c r="T15" s="24"/>
      <c r="U15" s="24">
        <v>682</v>
      </c>
      <c r="V15" s="24">
        <v>692</v>
      </c>
      <c r="W15" s="24">
        <v>3</v>
      </c>
      <c r="X15" s="24">
        <v>1</v>
      </c>
      <c r="Y15" s="24">
        <v>250</v>
      </c>
      <c r="Z15" s="24">
        <v>193</v>
      </c>
      <c r="AA15" s="24">
        <f t="shared" si="0"/>
        <v>48493</v>
      </c>
      <c r="AB15" s="34">
        <f t="shared" si="1"/>
        <v>48874</v>
      </c>
      <c r="AC15" s="7" t="s">
        <v>23</v>
      </c>
      <c r="AD15" s="7" t="s">
        <v>52</v>
      </c>
      <c r="AE15" s="7">
        <v>74</v>
      </c>
      <c r="AF15" s="7">
        <v>75</v>
      </c>
      <c r="AG15" s="7" t="s">
        <v>53</v>
      </c>
      <c r="AH15" s="39" t="s">
        <v>54</v>
      </c>
    </row>
    <row r="16" spans="1:34" s="14" customFormat="1" ht="12.75">
      <c r="A16" s="23" t="s">
        <v>45</v>
      </c>
      <c r="B16" s="18"/>
      <c r="C16" s="19">
        <v>19611</v>
      </c>
      <c r="D16" s="24">
        <v>20150</v>
      </c>
      <c r="E16" s="24">
        <v>63</v>
      </c>
      <c r="F16" s="24">
        <v>45</v>
      </c>
      <c r="G16" s="24">
        <v>19</v>
      </c>
      <c r="H16" s="24">
        <v>23</v>
      </c>
      <c r="I16" s="24">
        <v>1310</v>
      </c>
      <c r="J16" s="24">
        <v>1432</v>
      </c>
      <c r="K16" s="24">
        <v>382</v>
      </c>
      <c r="L16" s="24">
        <v>404</v>
      </c>
      <c r="M16" s="24">
        <v>639</v>
      </c>
      <c r="N16" s="24">
        <v>572</v>
      </c>
      <c r="O16" s="24">
        <v>49</v>
      </c>
      <c r="P16" s="24">
        <v>59</v>
      </c>
      <c r="Q16" s="24">
        <v>6454</v>
      </c>
      <c r="R16" s="24">
        <v>6615</v>
      </c>
      <c r="S16" s="24">
        <v>2</v>
      </c>
      <c r="T16" s="24">
        <v>5</v>
      </c>
      <c r="U16" s="24">
        <v>730</v>
      </c>
      <c r="V16" s="24">
        <v>643</v>
      </c>
      <c r="W16" s="24"/>
      <c r="X16" s="24"/>
      <c r="Y16" s="24">
        <v>83</v>
      </c>
      <c r="Z16" s="24">
        <v>75</v>
      </c>
      <c r="AA16" s="24">
        <f t="shared" si="0"/>
        <v>29342</v>
      </c>
      <c r="AB16" s="34">
        <f t="shared" si="1"/>
        <v>30023</v>
      </c>
      <c r="AC16" s="7" t="s">
        <v>23</v>
      </c>
      <c r="AD16" s="7" t="s">
        <v>52</v>
      </c>
      <c r="AE16" s="7">
        <v>74</v>
      </c>
      <c r="AF16" s="7">
        <v>75</v>
      </c>
      <c r="AG16" s="7" t="s">
        <v>53</v>
      </c>
      <c r="AH16" s="39" t="s">
        <v>54</v>
      </c>
    </row>
    <row r="17" spans="1:36" ht="12.75">
      <c r="A17" s="23" t="s">
        <v>46</v>
      </c>
      <c r="B17" s="18"/>
      <c r="C17" s="19">
        <v>14751</v>
      </c>
      <c r="D17" s="24">
        <v>16932</v>
      </c>
      <c r="E17" s="24">
        <v>51</v>
      </c>
      <c r="F17" s="24">
        <v>59</v>
      </c>
      <c r="G17" s="24">
        <v>531</v>
      </c>
      <c r="H17" s="24">
        <v>664</v>
      </c>
      <c r="I17" s="24">
        <v>481</v>
      </c>
      <c r="J17" s="24">
        <v>635</v>
      </c>
      <c r="K17" s="24">
        <v>628</v>
      </c>
      <c r="L17" s="24">
        <v>636</v>
      </c>
      <c r="M17" s="24">
        <v>554</v>
      </c>
      <c r="N17" s="24">
        <v>527</v>
      </c>
      <c r="O17" s="24">
        <v>2</v>
      </c>
      <c r="P17" s="24">
        <v>3</v>
      </c>
      <c r="Q17" s="24">
        <v>3268</v>
      </c>
      <c r="R17" s="24">
        <v>3624</v>
      </c>
      <c r="S17" s="24">
        <v>2</v>
      </c>
      <c r="T17" s="24">
        <v>2</v>
      </c>
      <c r="U17" s="24">
        <v>1011</v>
      </c>
      <c r="V17" s="24">
        <v>1110</v>
      </c>
      <c r="W17" s="24">
        <v>7</v>
      </c>
      <c r="X17" s="24">
        <v>10</v>
      </c>
      <c r="Y17" s="24">
        <v>301</v>
      </c>
      <c r="Z17" s="24">
        <v>269</v>
      </c>
      <c r="AA17" s="24">
        <f t="shared" si="0"/>
        <v>21587</v>
      </c>
      <c r="AB17" s="34">
        <f t="shared" si="1"/>
        <v>24471</v>
      </c>
      <c r="AC17" s="7" t="s">
        <v>23</v>
      </c>
      <c r="AD17" s="7" t="s">
        <v>52</v>
      </c>
      <c r="AE17" s="7">
        <v>74</v>
      </c>
      <c r="AF17" s="7">
        <v>75</v>
      </c>
      <c r="AG17" s="7" t="s">
        <v>53</v>
      </c>
      <c r="AH17" s="39" t="s">
        <v>54</v>
      </c>
      <c r="AI17" s="14"/>
      <c r="AJ17" s="14"/>
    </row>
    <row r="18" spans="1:36" ht="12.75">
      <c r="A18" s="23" t="s">
        <v>47</v>
      </c>
      <c r="B18" s="18"/>
      <c r="C18" s="19">
        <v>543</v>
      </c>
      <c r="D18" s="24">
        <v>491</v>
      </c>
      <c r="E18" s="24">
        <v>23</v>
      </c>
      <c r="F18" s="24">
        <v>30</v>
      </c>
      <c r="G18" s="24">
        <v>1</v>
      </c>
      <c r="H18" s="24">
        <v>2</v>
      </c>
      <c r="I18" s="24">
        <v>3</v>
      </c>
      <c r="J18" s="24">
        <v>1</v>
      </c>
      <c r="K18" s="24">
        <v>2</v>
      </c>
      <c r="L18" s="24">
        <v>1</v>
      </c>
      <c r="M18" s="24">
        <v>58</v>
      </c>
      <c r="N18" s="24">
        <v>45</v>
      </c>
      <c r="O18" s="24">
        <v>2</v>
      </c>
      <c r="P18" s="24"/>
      <c r="Q18" s="24">
        <v>12528</v>
      </c>
      <c r="R18" s="24">
        <v>14379</v>
      </c>
      <c r="S18" s="24"/>
      <c r="T18" s="24"/>
      <c r="U18" s="24">
        <v>210</v>
      </c>
      <c r="V18" s="24">
        <v>213</v>
      </c>
      <c r="W18" s="24"/>
      <c r="X18" s="24"/>
      <c r="Y18" s="24">
        <v>20</v>
      </c>
      <c r="Z18" s="24">
        <v>5</v>
      </c>
      <c r="AA18" s="24">
        <f>SUM(C18+E18+G18+I18+K18+M18+O18+Q18+S18+U18+W18+Y18)</f>
        <v>13390</v>
      </c>
      <c r="AB18" s="34">
        <f>SUM(D18+F18+H18+J18+L18+N18+P18+R18+T18+V18+X18+Z18)</f>
        <v>15167</v>
      </c>
      <c r="AC18" s="7" t="s">
        <v>23</v>
      </c>
      <c r="AD18" s="7" t="s">
        <v>52</v>
      </c>
      <c r="AE18" s="7">
        <v>74</v>
      </c>
      <c r="AF18" s="7">
        <v>75</v>
      </c>
      <c r="AG18" s="7" t="s">
        <v>53</v>
      </c>
      <c r="AH18" s="39" t="s">
        <v>54</v>
      </c>
      <c r="AI18" s="14"/>
      <c r="AJ18" s="14"/>
    </row>
    <row r="19" spans="1:34" s="15" customFormat="1" ht="12.75" customHeight="1">
      <c r="A19" s="43" t="s">
        <v>14</v>
      </c>
      <c r="B19" s="18"/>
      <c r="C19" s="19">
        <f aca="true" t="shared" si="2" ref="C19:Z19">SUM(C9:C18)</f>
        <v>332319</v>
      </c>
      <c r="D19" s="24">
        <f t="shared" si="2"/>
        <v>372727</v>
      </c>
      <c r="E19" s="24">
        <f t="shared" si="2"/>
        <v>4196</v>
      </c>
      <c r="F19" s="24">
        <f t="shared" si="2"/>
        <v>4586</v>
      </c>
      <c r="G19" s="24">
        <f t="shared" si="2"/>
        <v>3346</v>
      </c>
      <c r="H19" s="24">
        <f t="shared" si="2"/>
        <v>4119</v>
      </c>
      <c r="I19" s="24">
        <f t="shared" si="2"/>
        <v>10200</v>
      </c>
      <c r="J19" s="24">
        <f t="shared" si="2"/>
        <v>11472</v>
      </c>
      <c r="K19" s="24">
        <f t="shared" si="2"/>
        <v>8922</v>
      </c>
      <c r="L19" s="24">
        <f t="shared" si="2"/>
        <v>9473</v>
      </c>
      <c r="M19" s="24">
        <f t="shared" si="2"/>
        <v>25204</v>
      </c>
      <c r="N19" s="24">
        <f t="shared" si="2"/>
        <v>26519</v>
      </c>
      <c r="O19" s="24">
        <f t="shared" si="2"/>
        <v>4187</v>
      </c>
      <c r="P19" s="24">
        <f t="shared" si="2"/>
        <v>4738</v>
      </c>
      <c r="Q19" s="24">
        <f t="shared" si="2"/>
        <v>190618</v>
      </c>
      <c r="R19" s="24">
        <f t="shared" si="2"/>
        <v>213834</v>
      </c>
      <c r="S19" s="24">
        <f t="shared" si="2"/>
        <v>1674</v>
      </c>
      <c r="T19" s="24">
        <f t="shared" si="2"/>
        <v>1828</v>
      </c>
      <c r="U19" s="24">
        <f t="shared" si="2"/>
        <v>28914</v>
      </c>
      <c r="V19" s="24">
        <f t="shared" si="2"/>
        <v>30809</v>
      </c>
      <c r="W19" s="24">
        <f t="shared" si="2"/>
        <v>1661</v>
      </c>
      <c r="X19" s="24">
        <f t="shared" si="2"/>
        <v>1866</v>
      </c>
      <c r="Y19" s="24">
        <f t="shared" si="2"/>
        <v>4246</v>
      </c>
      <c r="Z19" s="24">
        <f t="shared" si="2"/>
        <v>3637</v>
      </c>
      <c r="AA19" s="24">
        <f>SUM(C19+E19+G19+I19+K19+M19+O19+Q19+S19+U19+W19+Y19)</f>
        <v>615487</v>
      </c>
      <c r="AB19" s="34">
        <f>SUM(D19+F19+H19+J19+L19+N19+P19+R19+T19+V19+X19+Z19)</f>
        <v>685608</v>
      </c>
      <c r="AC19" s="7" t="s">
        <v>23</v>
      </c>
      <c r="AD19" s="7" t="s">
        <v>52</v>
      </c>
      <c r="AE19" s="7">
        <v>74</v>
      </c>
      <c r="AF19" s="7">
        <v>75</v>
      </c>
      <c r="AG19" s="7" t="s">
        <v>53</v>
      </c>
      <c r="AH19" s="39" t="s">
        <v>54</v>
      </c>
    </row>
    <row r="20" spans="1:36" ht="12.75">
      <c r="A20" s="23" t="s">
        <v>26</v>
      </c>
      <c r="B20" s="18"/>
      <c r="C20" s="19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>
        <f aca="true" t="shared" si="3" ref="AA20:AA34">SUM(C20+E20+G20+I20+K20+M20+O20+Q20+S20+U20+W20+Y20)</f>
        <v>0</v>
      </c>
      <c r="AB20" s="34">
        <f aca="true" t="shared" si="4" ref="AB20:AB34">SUM(D20+F20+H20+J20+L20+N20+P20+R20+T20+V20+X20+Z20)</f>
        <v>0</v>
      </c>
      <c r="AC20" s="7" t="s">
        <v>23</v>
      </c>
      <c r="AD20" s="7" t="s">
        <v>52</v>
      </c>
      <c r="AE20" s="7">
        <v>74</v>
      </c>
      <c r="AF20" s="7">
        <v>75</v>
      </c>
      <c r="AG20" s="7" t="s">
        <v>53</v>
      </c>
      <c r="AH20" s="39" t="s">
        <v>54</v>
      </c>
      <c r="AI20" s="14"/>
      <c r="AJ20" s="14"/>
    </row>
    <row r="21" spans="1:36" ht="12.75">
      <c r="A21" s="23" t="s">
        <v>39</v>
      </c>
      <c r="B21" s="18"/>
      <c r="C21" s="19">
        <v>21072</v>
      </c>
      <c r="D21" s="24">
        <v>20953</v>
      </c>
      <c r="E21" s="24">
        <v>33</v>
      </c>
      <c r="F21" s="24">
        <v>25</v>
      </c>
      <c r="G21" s="24">
        <v>19</v>
      </c>
      <c r="H21" s="24">
        <v>22</v>
      </c>
      <c r="I21" s="24">
        <v>2570</v>
      </c>
      <c r="J21" s="24">
        <v>2456</v>
      </c>
      <c r="K21" s="24">
        <v>35</v>
      </c>
      <c r="L21" s="24">
        <v>24</v>
      </c>
      <c r="M21" s="24">
        <v>167</v>
      </c>
      <c r="N21" s="24">
        <v>128</v>
      </c>
      <c r="O21" s="24">
        <v>5</v>
      </c>
      <c r="P21" s="24">
        <v>10</v>
      </c>
      <c r="Q21" s="24">
        <v>175740</v>
      </c>
      <c r="R21" s="24">
        <v>171491</v>
      </c>
      <c r="S21" s="24">
        <v>1</v>
      </c>
      <c r="T21" s="24">
        <v>2</v>
      </c>
      <c r="U21" s="24">
        <v>720</v>
      </c>
      <c r="V21" s="24">
        <v>724</v>
      </c>
      <c r="W21" s="24">
        <v>1</v>
      </c>
      <c r="X21" s="24">
        <v>5</v>
      </c>
      <c r="Y21" s="24">
        <v>75</v>
      </c>
      <c r="Z21" s="24">
        <v>42</v>
      </c>
      <c r="AA21" s="24">
        <f t="shared" si="3"/>
        <v>200438</v>
      </c>
      <c r="AB21" s="34">
        <f t="shared" si="4"/>
        <v>195882</v>
      </c>
      <c r="AC21" s="7" t="s">
        <v>23</v>
      </c>
      <c r="AD21" s="7" t="s">
        <v>52</v>
      </c>
      <c r="AE21" s="7">
        <v>74</v>
      </c>
      <c r="AF21" s="7">
        <v>75</v>
      </c>
      <c r="AG21" s="7" t="s">
        <v>53</v>
      </c>
      <c r="AH21" s="39" t="s">
        <v>54</v>
      </c>
      <c r="AI21" s="14"/>
      <c r="AJ21" s="14"/>
    </row>
    <row r="22" spans="1:36" ht="12.75">
      <c r="A22" s="23" t="s">
        <v>40</v>
      </c>
      <c r="B22" s="18"/>
      <c r="C22" s="19">
        <v>116802</v>
      </c>
      <c r="D22" s="24">
        <v>111557</v>
      </c>
      <c r="E22" s="24">
        <v>77</v>
      </c>
      <c r="F22" s="24">
        <v>118</v>
      </c>
      <c r="G22" s="24">
        <v>198</v>
      </c>
      <c r="H22" s="24">
        <v>217</v>
      </c>
      <c r="I22" s="24">
        <v>2665</v>
      </c>
      <c r="J22" s="24">
        <v>2566</v>
      </c>
      <c r="K22" s="24">
        <v>170</v>
      </c>
      <c r="L22" s="24">
        <v>228</v>
      </c>
      <c r="M22" s="24">
        <v>531</v>
      </c>
      <c r="N22" s="24">
        <v>413</v>
      </c>
      <c r="O22" s="24">
        <v>17</v>
      </c>
      <c r="P22" s="24">
        <v>20</v>
      </c>
      <c r="Q22" s="24">
        <v>67755</v>
      </c>
      <c r="R22" s="24">
        <v>64100</v>
      </c>
      <c r="S22" s="24">
        <v>133</v>
      </c>
      <c r="T22" s="24">
        <v>118</v>
      </c>
      <c r="U22" s="24">
        <v>1518</v>
      </c>
      <c r="V22" s="24">
        <v>1438</v>
      </c>
      <c r="W22" s="24">
        <v>7</v>
      </c>
      <c r="X22" s="24">
        <v>5</v>
      </c>
      <c r="Y22" s="24">
        <v>170</v>
      </c>
      <c r="Z22" s="24">
        <v>149</v>
      </c>
      <c r="AA22" s="24">
        <f t="shared" si="3"/>
        <v>190043</v>
      </c>
      <c r="AB22" s="34">
        <f t="shared" si="4"/>
        <v>180929</v>
      </c>
      <c r="AC22" s="7" t="s">
        <v>23</v>
      </c>
      <c r="AD22" s="7" t="s">
        <v>52</v>
      </c>
      <c r="AE22" s="7">
        <v>74</v>
      </c>
      <c r="AF22" s="7">
        <v>75</v>
      </c>
      <c r="AG22" s="7" t="s">
        <v>53</v>
      </c>
      <c r="AH22" s="39" t="s">
        <v>54</v>
      </c>
      <c r="AI22" s="14"/>
      <c r="AJ22" s="14"/>
    </row>
    <row r="23" spans="1:36" ht="12.75">
      <c r="A23" s="23" t="s">
        <v>41</v>
      </c>
      <c r="B23" s="18"/>
      <c r="C23" s="19">
        <v>154489</v>
      </c>
      <c r="D23" s="24">
        <v>156082</v>
      </c>
      <c r="E23" s="24">
        <v>139</v>
      </c>
      <c r="F23" s="24">
        <v>98</v>
      </c>
      <c r="G23" s="24">
        <v>549</v>
      </c>
      <c r="H23" s="24">
        <v>484</v>
      </c>
      <c r="I23" s="24">
        <v>7273</v>
      </c>
      <c r="J23" s="24">
        <v>7379</v>
      </c>
      <c r="K23" s="24">
        <v>183</v>
      </c>
      <c r="L23" s="24">
        <v>175</v>
      </c>
      <c r="M23" s="24">
        <v>1046</v>
      </c>
      <c r="N23" s="24">
        <v>821</v>
      </c>
      <c r="O23" s="24">
        <v>44</v>
      </c>
      <c r="P23" s="24">
        <v>62</v>
      </c>
      <c r="Q23" s="24">
        <v>37740</v>
      </c>
      <c r="R23" s="24">
        <v>37823</v>
      </c>
      <c r="S23" s="24">
        <v>52</v>
      </c>
      <c r="T23" s="24">
        <v>43</v>
      </c>
      <c r="U23" s="24">
        <v>1041</v>
      </c>
      <c r="V23" s="24">
        <v>1064</v>
      </c>
      <c r="W23" s="24">
        <v>7</v>
      </c>
      <c r="X23" s="24">
        <v>3</v>
      </c>
      <c r="Y23" s="24">
        <v>408</v>
      </c>
      <c r="Z23" s="24">
        <v>364</v>
      </c>
      <c r="AA23" s="24">
        <f t="shared" si="3"/>
        <v>202971</v>
      </c>
      <c r="AB23" s="34">
        <f t="shared" si="4"/>
        <v>204398</v>
      </c>
      <c r="AC23" s="7" t="s">
        <v>23</v>
      </c>
      <c r="AD23" s="7" t="s">
        <v>52</v>
      </c>
      <c r="AE23" s="7">
        <v>74</v>
      </c>
      <c r="AF23" s="7">
        <v>75</v>
      </c>
      <c r="AG23" s="7" t="s">
        <v>53</v>
      </c>
      <c r="AH23" s="39" t="s">
        <v>54</v>
      </c>
      <c r="AI23" s="14"/>
      <c r="AJ23" s="14"/>
    </row>
    <row r="24" spans="1:36" ht="12.75">
      <c r="A24" s="23" t="s">
        <v>42</v>
      </c>
      <c r="B24" s="18"/>
      <c r="C24" s="19">
        <v>81167</v>
      </c>
      <c r="D24" s="24">
        <v>81695</v>
      </c>
      <c r="E24" s="24">
        <v>93</v>
      </c>
      <c r="F24" s="24">
        <v>116</v>
      </c>
      <c r="G24" s="24">
        <v>131</v>
      </c>
      <c r="H24" s="24">
        <v>151</v>
      </c>
      <c r="I24" s="24">
        <v>3163</v>
      </c>
      <c r="J24" s="24">
        <v>3118</v>
      </c>
      <c r="K24" s="24">
        <v>5130</v>
      </c>
      <c r="L24" s="24">
        <v>4884</v>
      </c>
      <c r="M24" s="24">
        <v>2080</v>
      </c>
      <c r="N24" s="24">
        <v>1873</v>
      </c>
      <c r="O24" s="24">
        <v>332</v>
      </c>
      <c r="P24" s="24">
        <v>364</v>
      </c>
      <c r="Q24" s="24">
        <v>45400</v>
      </c>
      <c r="R24" s="24">
        <v>45326</v>
      </c>
      <c r="S24" s="24">
        <v>1201</v>
      </c>
      <c r="T24" s="24">
        <v>1099</v>
      </c>
      <c r="U24" s="24">
        <v>721</v>
      </c>
      <c r="V24" s="24">
        <v>719</v>
      </c>
      <c r="W24" s="24">
        <v>14</v>
      </c>
      <c r="X24" s="24">
        <v>21</v>
      </c>
      <c r="Y24" s="24">
        <v>555</v>
      </c>
      <c r="Z24" s="24">
        <v>499</v>
      </c>
      <c r="AA24" s="24">
        <f t="shared" si="3"/>
        <v>139987</v>
      </c>
      <c r="AB24" s="34">
        <f t="shared" si="4"/>
        <v>139865</v>
      </c>
      <c r="AC24" s="7" t="s">
        <v>23</v>
      </c>
      <c r="AD24" s="7" t="s">
        <v>52</v>
      </c>
      <c r="AE24" s="7">
        <v>74</v>
      </c>
      <c r="AF24" s="7">
        <v>75</v>
      </c>
      <c r="AG24" s="7" t="s">
        <v>53</v>
      </c>
      <c r="AH24" s="39" t="s">
        <v>54</v>
      </c>
      <c r="AI24" s="14"/>
      <c r="AJ24" s="14"/>
    </row>
    <row r="25" spans="1:36" ht="12.75">
      <c r="A25" s="23" t="s">
        <v>43</v>
      </c>
      <c r="B25" s="18"/>
      <c r="C25" s="19">
        <v>51653</v>
      </c>
      <c r="D25" s="24">
        <v>53292</v>
      </c>
      <c r="E25" s="24">
        <v>22</v>
      </c>
      <c r="F25" s="24">
        <v>19</v>
      </c>
      <c r="G25" s="24">
        <v>5</v>
      </c>
      <c r="H25" s="24">
        <v>6</v>
      </c>
      <c r="I25" s="24">
        <v>5852</v>
      </c>
      <c r="J25" s="24">
        <v>5825</v>
      </c>
      <c r="K25" s="24">
        <v>75</v>
      </c>
      <c r="L25" s="24">
        <v>74</v>
      </c>
      <c r="M25" s="24">
        <v>169</v>
      </c>
      <c r="N25" s="24">
        <v>197</v>
      </c>
      <c r="O25" s="24"/>
      <c r="P25" s="24">
        <v>3</v>
      </c>
      <c r="Q25" s="24">
        <v>22094</v>
      </c>
      <c r="R25" s="24">
        <v>22221</v>
      </c>
      <c r="S25" s="24">
        <v>1</v>
      </c>
      <c r="T25" s="24"/>
      <c r="U25" s="24">
        <v>70</v>
      </c>
      <c r="V25" s="24">
        <v>83</v>
      </c>
      <c r="W25" s="24"/>
      <c r="X25" s="24"/>
      <c r="Y25" s="24">
        <v>478</v>
      </c>
      <c r="Z25" s="24">
        <v>394</v>
      </c>
      <c r="AA25" s="24">
        <f t="shared" si="3"/>
        <v>80419</v>
      </c>
      <c r="AB25" s="34">
        <f t="shared" si="4"/>
        <v>82114</v>
      </c>
      <c r="AC25" s="7" t="s">
        <v>23</v>
      </c>
      <c r="AD25" s="7" t="s">
        <v>52</v>
      </c>
      <c r="AE25" s="7">
        <v>74</v>
      </c>
      <c r="AF25" s="7">
        <v>75</v>
      </c>
      <c r="AG25" s="7" t="s">
        <v>53</v>
      </c>
      <c r="AH25" s="39" t="s">
        <v>54</v>
      </c>
      <c r="AI25" s="14"/>
      <c r="AJ25" s="14"/>
    </row>
    <row r="26" spans="1:36" ht="12.75">
      <c r="A26" s="23" t="s">
        <v>44</v>
      </c>
      <c r="B26" s="18"/>
      <c r="C26" s="19">
        <v>34705</v>
      </c>
      <c r="D26" s="24">
        <v>33673</v>
      </c>
      <c r="E26" s="24">
        <v>41</v>
      </c>
      <c r="F26" s="24">
        <v>79</v>
      </c>
      <c r="G26" s="24">
        <v>28</v>
      </c>
      <c r="H26" s="24">
        <v>34</v>
      </c>
      <c r="I26" s="24">
        <v>1158</v>
      </c>
      <c r="J26" s="24">
        <v>1168</v>
      </c>
      <c r="K26" s="24">
        <v>76</v>
      </c>
      <c r="L26" s="24">
        <v>104</v>
      </c>
      <c r="M26" s="24">
        <v>135</v>
      </c>
      <c r="N26" s="24">
        <v>178</v>
      </c>
      <c r="O26" s="24">
        <v>19</v>
      </c>
      <c r="P26" s="24">
        <v>53</v>
      </c>
      <c r="Q26" s="24">
        <v>19368</v>
      </c>
      <c r="R26" s="24">
        <v>18823</v>
      </c>
      <c r="S26" s="24">
        <v>11</v>
      </c>
      <c r="T26" s="24">
        <v>12</v>
      </c>
      <c r="U26" s="24">
        <v>146</v>
      </c>
      <c r="V26" s="24">
        <v>173</v>
      </c>
      <c r="W26" s="24">
        <v>7</v>
      </c>
      <c r="X26" s="24">
        <v>5</v>
      </c>
      <c r="Y26" s="24">
        <v>148</v>
      </c>
      <c r="Z26" s="24">
        <v>198</v>
      </c>
      <c r="AA26" s="24">
        <f t="shared" si="3"/>
        <v>55842</v>
      </c>
      <c r="AB26" s="34">
        <f t="shared" si="4"/>
        <v>54500</v>
      </c>
      <c r="AC26" s="7" t="s">
        <v>23</v>
      </c>
      <c r="AD26" s="7" t="s">
        <v>52</v>
      </c>
      <c r="AE26" s="7">
        <v>74</v>
      </c>
      <c r="AF26" s="7">
        <v>75</v>
      </c>
      <c r="AG26" s="7" t="s">
        <v>53</v>
      </c>
      <c r="AH26" s="39" t="s">
        <v>54</v>
      </c>
      <c r="AI26" s="14"/>
      <c r="AJ26" s="14"/>
    </row>
    <row r="27" spans="1:36" ht="12.75">
      <c r="A27" s="23" t="s">
        <v>24</v>
      </c>
      <c r="B27" s="18"/>
      <c r="C27" s="19">
        <v>88336</v>
      </c>
      <c r="D27" s="24">
        <v>89929</v>
      </c>
      <c r="E27" s="24">
        <v>10</v>
      </c>
      <c r="F27" s="24">
        <v>8</v>
      </c>
      <c r="G27" s="24">
        <v>16</v>
      </c>
      <c r="H27" s="24">
        <v>18</v>
      </c>
      <c r="I27" s="24">
        <v>8966</v>
      </c>
      <c r="J27" s="24">
        <v>9323</v>
      </c>
      <c r="K27" s="24">
        <v>6926</v>
      </c>
      <c r="L27" s="24">
        <v>6894</v>
      </c>
      <c r="M27" s="24">
        <v>245</v>
      </c>
      <c r="N27" s="24">
        <v>213</v>
      </c>
      <c r="O27" s="24">
        <v>53</v>
      </c>
      <c r="P27" s="24">
        <v>49</v>
      </c>
      <c r="Q27" s="24">
        <v>8520</v>
      </c>
      <c r="R27" s="24">
        <v>8751</v>
      </c>
      <c r="S27" s="24"/>
      <c r="T27" s="24"/>
      <c r="U27" s="24">
        <v>426</v>
      </c>
      <c r="V27" s="24">
        <v>399</v>
      </c>
      <c r="W27" s="24"/>
      <c r="X27" s="24"/>
      <c r="Y27" s="24">
        <v>1761</v>
      </c>
      <c r="Z27" s="24">
        <v>1667</v>
      </c>
      <c r="AA27" s="24">
        <f t="shared" si="3"/>
        <v>115259</v>
      </c>
      <c r="AB27" s="34">
        <f t="shared" si="4"/>
        <v>117251</v>
      </c>
      <c r="AC27" s="7" t="s">
        <v>23</v>
      </c>
      <c r="AD27" s="7" t="s">
        <v>52</v>
      </c>
      <c r="AE27" s="7">
        <v>74</v>
      </c>
      <c r="AF27" s="7">
        <v>75</v>
      </c>
      <c r="AG27" s="7" t="s">
        <v>53</v>
      </c>
      <c r="AH27" s="39" t="s">
        <v>54</v>
      </c>
      <c r="AI27" s="14"/>
      <c r="AJ27" s="14"/>
    </row>
    <row r="28" spans="1:36" ht="12.75">
      <c r="A28" s="23" t="s">
        <v>45</v>
      </c>
      <c r="B28" s="18"/>
      <c r="C28" s="19">
        <v>69068</v>
      </c>
      <c r="D28" s="24">
        <v>64810</v>
      </c>
      <c r="E28" s="24">
        <v>23</v>
      </c>
      <c r="F28" s="24">
        <v>14</v>
      </c>
      <c r="G28" s="24">
        <v>8</v>
      </c>
      <c r="H28" s="24">
        <v>6</v>
      </c>
      <c r="I28" s="24">
        <v>5508</v>
      </c>
      <c r="J28" s="24">
        <v>5331</v>
      </c>
      <c r="K28" s="24">
        <v>1193</v>
      </c>
      <c r="L28" s="24">
        <v>1122</v>
      </c>
      <c r="M28" s="24">
        <v>164</v>
      </c>
      <c r="N28" s="24">
        <v>126</v>
      </c>
      <c r="O28" s="24">
        <v>15</v>
      </c>
      <c r="P28" s="24">
        <v>13</v>
      </c>
      <c r="Q28" s="24">
        <v>32922</v>
      </c>
      <c r="R28" s="24">
        <v>31528</v>
      </c>
      <c r="S28" s="24">
        <v>4</v>
      </c>
      <c r="T28" s="24"/>
      <c r="U28" s="24">
        <v>1310</v>
      </c>
      <c r="V28" s="24">
        <v>1228</v>
      </c>
      <c r="W28" s="24">
        <v>4</v>
      </c>
      <c r="X28" s="24">
        <v>8</v>
      </c>
      <c r="Y28" s="24">
        <v>211</v>
      </c>
      <c r="Z28" s="24">
        <v>155</v>
      </c>
      <c r="AA28" s="24">
        <f t="shared" si="3"/>
        <v>110430</v>
      </c>
      <c r="AB28" s="34">
        <f t="shared" si="4"/>
        <v>104341</v>
      </c>
      <c r="AC28" s="7" t="s">
        <v>23</v>
      </c>
      <c r="AD28" s="7" t="s">
        <v>52</v>
      </c>
      <c r="AE28" s="7">
        <v>74</v>
      </c>
      <c r="AF28" s="7">
        <v>75</v>
      </c>
      <c r="AG28" s="7" t="s">
        <v>53</v>
      </c>
      <c r="AH28" s="39" t="s">
        <v>54</v>
      </c>
      <c r="AI28" s="14"/>
      <c r="AJ28" s="14"/>
    </row>
    <row r="29" spans="1:36" ht="12.75">
      <c r="A29" s="23" t="s">
        <v>46</v>
      </c>
      <c r="B29" s="18"/>
      <c r="C29" s="19">
        <v>77166</v>
      </c>
      <c r="D29" s="24">
        <v>78023</v>
      </c>
      <c r="E29" s="24">
        <v>6</v>
      </c>
      <c r="F29" s="24">
        <v>1</v>
      </c>
      <c r="G29" s="24">
        <v>13</v>
      </c>
      <c r="H29" s="24">
        <v>6</v>
      </c>
      <c r="I29" s="24">
        <v>15421</v>
      </c>
      <c r="J29" s="24">
        <v>15612</v>
      </c>
      <c r="K29" s="24">
        <v>2231</v>
      </c>
      <c r="L29" s="24">
        <v>2244</v>
      </c>
      <c r="M29" s="24">
        <v>631</v>
      </c>
      <c r="N29" s="24">
        <v>544</v>
      </c>
      <c r="O29" s="24">
        <v>1</v>
      </c>
      <c r="P29" s="24">
        <v>1</v>
      </c>
      <c r="Q29" s="24">
        <v>5516</v>
      </c>
      <c r="R29" s="24">
        <v>5295</v>
      </c>
      <c r="S29" s="24">
        <v>33</v>
      </c>
      <c r="T29" s="24">
        <v>35</v>
      </c>
      <c r="U29" s="24">
        <v>1646</v>
      </c>
      <c r="V29" s="24">
        <v>1670</v>
      </c>
      <c r="W29" s="24">
        <v>2</v>
      </c>
      <c r="X29" s="24">
        <v>2</v>
      </c>
      <c r="Y29" s="24">
        <v>607</v>
      </c>
      <c r="Z29" s="24">
        <v>482</v>
      </c>
      <c r="AA29" s="24">
        <f t="shared" si="3"/>
        <v>103273</v>
      </c>
      <c r="AB29" s="34">
        <f t="shared" si="4"/>
        <v>103915</v>
      </c>
      <c r="AC29" s="7" t="s">
        <v>23</v>
      </c>
      <c r="AD29" s="7" t="s">
        <v>52</v>
      </c>
      <c r="AE29" s="7">
        <v>74</v>
      </c>
      <c r="AF29" s="7">
        <v>75</v>
      </c>
      <c r="AG29" s="7" t="s">
        <v>53</v>
      </c>
      <c r="AH29" s="39" t="s">
        <v>54</v>
      </c>
      <c r="AI29" s="14"/>
      <c r="AJ29" s="14"/>
    </row>
    <row r="30" spans="1:36" ht="12.75">
      <c r="A30" s="23" t="s">
        <v>56</v>
      </c>
      <c r="B30" s="18"/>
      <c r="C30" s="19">
        <v>49251</v>
      </c>
      <c r="D30" s="24">
        <v>46166</v>
      </c>
      <c r="E30" s="24">
        <v>13</v>
      </c>
      <c r="F30" s="24">
        <v>3</v>
      </c>
      <c r="G30" s="24">
        <v>145</v>
      </c>
      <c r="H30" s="24">
        <v>155</v>
      </c>
      <c r="I30" s="24">
        <v>6476</v>
      </c>
      <c r="J30" s="24">
        <v>6387</v>
      </c>
      <c r="K30" s="24">
        <v>264</v>
      </c>
      <c r="L30" s="24">
        <v>251</v>
      </c>
      <c r="M30" s="24">
        <v>171</v>
      </c>
      <c r="N30" s="24">
        <v>95</v>
      </c>
      <c r="O30" s="24">
        <v>1</v>
      </c>
      <c r="P30" s="24">
        <v>1</v>
      </c>
      <c r="Q30" s="24">
        <v>3553</v>
      </c>
      <c r="R30" s="24">
        <v>2946</v>
      </c>
      <c r="S30" s="24">
        <v>1</v>
      </c>
      <c r="T30" s="24">
        <v>1</v>
      </c>
      <c r="U30" s="24">
        <v>1211</v>
      </c>
      <c r="V30" s="24">
        <v>1124</v>
      </c>
      <c r="W30" s="24"/>
      <c r="X30" s="24"/>
      <c r="Y30" s="24">
        <v>337</v>
      </c>
      <c r="Z30" s="24">
        <v>293</v>
      </c>
      <c r="AA30" s="24">
        <f t="shared" si="3"/>
        <v>61423</v>
      </c>
      <c r="AB30" s="34">
        <f t="shared" si="4"/>
        <v>57422</v>
      </c>
      <c r="AC30" s="7" t="s">
        <v>23</v>
      </c>
      <c r="AD30" s="7" t="s">
        <v>52</v>
      </c>
      <c r="AE30" s="7">
        <v>74</v>
      </c>
      <c r="AF30" s="7">
        <v>75</v>
      </c>
      <c r="AG30" s="7" t="s">
        <v>53</v>
      </c>
      <c r="AH30" s="39" t="s">
        <v>54</v>
      </c>
      <c r="AI30" s="14"/>
      <c r="AJ30" s="14"/>
    </row>
    <row r="31" spans="1:36" ht="12.75">
      <c r="A31" s="23" t="s">
        <v>47</v>
      </c>
      <c r="B31" s="18"/>
      <c r="C31" s="19">
        <v>1102</v>
      </c>
      <c r="D31" s="24">
        <v>832</v>
      </c>
      <c r="E31" s="24">
        <v>8</v>
      </c>
      <c r="F31" s="24">
        <v>2</v>
      </c>
      <c r="G31" s="24">
        <v>2</v>
      </c>
      <c r="H31" s="24"/>
      <c r="I31" s="24">
        <v>6</v>
      </c>
      <c r="J31" s="24">
        <v>8</v>
      </c>
      <c r="K31" s="24">
        <v>11</v>
      </c>
      <c r="L31" s="24">
        <v>16</v>
      </c>
      <c r="M31" s="24">
        <v>91</v>
      </c>
      <c r="N31" s="24">
        <v>84</v>
      </c>
      <c r="O31" s="24">
        <v>1</v>
      </c>
      <c r="P31" s="24">
        <v>1</v>
      </c>
      <c r="Q31" s="24">
        <v>105891</v>
      </c>
      <c r="R31" s="24">
        <v>101882</v>
      </c>
      <c r="S31" s="24"/>
      <c r="T31" s="24">
        <v>2</v>
      </c>
      <c r="U31" s="24">
        <v>459</v>
      </c>
      <c r="V31" s="24">
        <v>462</v>
      </c>
      <c r="W31" s="24"/>
      <c r="X31" s="24"/>
      <c r="Y31" s="24">
        <v>21</v>
      </c>
      <c r="Z31" s="24">
        <v>15</v>
      </c>
      <c r="AA31" s="24">
        <f t="shared" si="3"/>
        <v>107592</v>
      </c>
      <c r="AB31" s="34">
        <f t="shared" si="4"/>
        <v>103304</v>
      </c>
      <c r="AC31" s="7" t="s">
        <v>23</v>
      </c>
      <c r="AD31" s="7" t="s">
        <v>52</v>
      </c>
      <c r="AE31" s="7">
        <v>74</v>
      </c>
      <c r="AF31" s="7">
        <v>75</v>
      </c>
      <c r="AG31" s="7" t="s">
        <v>53</v>
      </c>
      <c r="AH31" s="39" t="s">
        <v>54</v>
      </c>
      <c r="AI31" s="14"/>
      <c r="AJ31" s="14"/>
    </row>
    <row r="32" spans="1:36" ht="12.75">
      <c r="A32" s="42" t="s">
        <v>14</v>
      </c>
      <c r="B32" s="18"/>
      <c r="C32" s="19">
        <f aca="true" t="shared" si="5" ref="C32:Z32">SUM(C21+C22+C23+C24+C25+C26+C27+C28+C29+C30+C31)</f>
        <v>744811</v>
      </c>
      <c r="D32" s="24">
        <f t="shared" si="5"/>
        <v>737012</v>
      </c>
      <c r="E32" s="24">
        <f t="shared" si="5"/>
        <v>465</v>
      </c>
      <c r="F32" s="24">
        <f t="shared" si="5"/>
        <v>483</v>
      </c>
      <c r="G32" s="24">
        <f t="shared" si="5"/>
        <v>1114</v>
      </c>
      <c r="H32" s="24">
        <f t="shared" si="5"/>
        <v>1099</v>
      </c>
      <c r="I32" s="24">
        <f t="shared" si="5"/>
        <v>59058</v>
      </c>
      <c r="J32" s="24">
        <f t="shared" si="5"/>
        <v>59173</v>
      </c>
      <c r="K32" s="24">
        <f t="shared" si="5"/>
        <v>16294</v>
      </c>
      <c r="L32" s="24">
        <f t="shared" si="5"/>
        <v>16016</v>
      </c>
      <c r="M32" s="24">
        <f t="shared" si="5"/>
        <v>5430</v>
      </c>
      <c r="N32" s="24">
        <f t="shared" si="5"/>
        <v>4672</v>
      </c>
      <c r="O32" s="24">
        <f t="shared" si="5"/>
        <v>488</v>
      </c>
      <c r="P32" s="24">
        <f t="shared" si="5"/>
        <v>577</v>
      </c>
      <c r="Q32" s="24">
        <f t="shared" si="5"/>
        <v>524499</v>
      </c>
      <c r="R32" s="24">
        <f t="shared" si="5"/>
        <v>510186</v>
      </c>
      <c r="S32" s="24">
        <f t="shared" si="5"/>
        <v>1437</v>
      </c>
      <c r="T32" s="24">
        <f t="shared" si="5"/>
        <v>1312</v>
      </c>
      <c r="U32" s="24">
        <f t="shared" si="5"/>
        <v>9268</v>
      </c>
      <c r="V32" s="24">
        <f t="shared" si="5"/>
        <v>9084</v>
      </c>
      <c r="W32" s="24">
        <f t="shared" si="5"/>
        <v>42</v>
      </c>
      <c r="X32" s="24">
        <f t="shared" si="5"/>
        <v>49</v>
      </c>
      <c r="Y32" s="24">
        <f t="shared" si="5"/>
        <v>4771</v>
      </c>
      <c r="Z32" s="24">
        <f t="shared" si="5"/>
        <v>4258</v>
      </c>
      <c r="AA32" s="24">
        <f t="shared" si="3"/>
        <v>1367677</v>
      </c>
      <c r="AB32" s="34">
        <f t="shared" si="4"/>
        <v>1343921</v>
      </c>
      <c r="AC32" s="7" t="s">
        <v>23</v>
      </c>
      <c r="AD32" s="7" t="s">
        <v>52</v>
      </c>
      <c r="AE32" s="7">
        <v>74</v>
      </c>
      <c r="AF32" s="7">
        <v>75</v>
      </c>
      <c r="AG32" s="7" t="s">
        <v>53</v>
      </c>
      <c r="AH32" s="39" t="s">
        <v>54</v>
      </c>
      <c r="AI32" s="14"/>
      <c r="AJ32" s="14"/>
    </row>
    <row r="33" spans="1:36" ht="12.75">
      <c r="A33" s="38" t="s">
        <v>48</v>
      </c>
      <c r="B33" s="18"/>
      <c r="C33" s="1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>
        <f t="shared" si="3"/>
        <v>0</v>
      </c>
      <c r="AB33" s="34">
        <f t="shared" si="4"/>
        <v>0</v>
      </c>
      <c r="AC33" s="7" t="s">
        <v>23</v>
      </c>
      <c r="AD33" s="7" t="s">
        <v>52</v>
      </c>
      <c r="AE33" s="7">
        <v>74</v>
      </c>
      <c r="AF33" s="7">
        <v>75</v>
      </c>
      <c r="AG33" s="7" t="s">
        <v>53</v>
      </c>
      <c r="AH33" s="39" t="s">
        <v>54</v>
      </c>
      <c r="AI33" s="14"/>
      <c r="AJ33" s="14"/>
    </row>
    <row r="34" spans="1:36" ht="12.75">
      <c r="A34" s="23" t="s">
        <v>39</v>
      </c>
      <c r="B34" s="18"/>
      <c r="C34" s="19">
        <v>24366</v>
      </c>
      <c r="D34" s="24">
        <v>23894</v>
      </c>
      <c r="E34" s="24">
        <v>131</v>
      </c>
      <c r="F34" s="24">
        <v>98</v>
      </c>
      <c r="G34" s="24">
        <v>35</v>
      </c>
      <c r="H34" s="24">
        <v>29</v>
      </c>
      <c r="I34" s="24">
        <v>2646</v>
      </c>
      <c r="J34" s="24">
        <v>2537</v>
      </c>
      <c r="K34" s="24">
        <v>71</v>
      </c>
      <c r="L34" s="24">
        <v>44</v>
      </c>
      <c r="M34" s="24">
        <v>345</v>
      </c>
      <c r="N34" s="24">
        <v>297</v>
      </c>
      <c r="O34" s="24">
        <v>6</v>
      </c>
      <c r="P34" s="24">
        <v>11</v>
      </c>
      <c r="Q34" s="24">
        <v>205336</v>
      </c>
      <c r="R34" s="24">
        <v>204289</v>
      </c>
      <c r="S34" s="24">
        <v>5</v>
      </c>
      <c r="T34" s="24">
        <v>7</v>
      </c>
      <c r="U34" s="24">
        <v>1072</v>
      </c>
      <c r="V34" s="24">
        <v>1074</v>
      </c>
      <c r="W34" s="24">
        <v>1</v>
      </c>
      <c r="X34" s="24">
        <v>5</v>
      </c>
      <c r="Y34" s="24">
        <v>131</v>
      </c>
      <c r="Z34" s="24">
        <v>67</v>
      </c>
      <c r="AA34" s="24">
        <f t="shared" si="3"/>
        <v>234145</v>
      </c>
      <c r="AB34" s="34">
        <f t="shared" si="4"/>
        <v>232352</v>
      </c>
      <c r="AC34" s="7" t="s">
        <v>23</v>
      </c>
      <c r="AD34" s="7" t="s">
        <v>52</v>
      </c>
      <c r="AE34" s="7">
        <v>74</v>
      </c>
      <c r="AF34" s="7">
        <v>75</v>
      </c>
      <c r="AG34" s="7" t="s">
        <v>53</v>
      </c>
      <c r="AH34" s="39" t="s">
        <v>54</v>
      </c>
      <c r="AI34" s="14"/>
      <c r="AJ34" s="14"/>
    </row>
    <row r="35" spans="1:36" ht="12.75">
      <c r="A35" s="23" t="s">
        <v>40</v>
      </c>
      <c r="B35" s="18"/>
      <c r="C35" s="19">
        <v>140689</v>
      </c>
      <c r="D35" s="24">
        <v>137520</v>
      </c>
      <c r="E35" s="24">
        <v>222</v>
      </c>
      <c r="F35" s="24">
        <v>321</v>
      </c>
      <c r="G35" s="24">
        <v>528</v>
      </c>
      <c r="H35" s="24">
        <v>669</v>
      </c>
      <c r="I35" s="24">
        <v>3259</v>
      </c>
      <c r="J35" s="24">
        <v>3168</v>
      </c>
      <c r="K35" s="24">
        <v>363</v>
      </c>
      <c r="L35" s="24">
        <v>485</v>
      </c>
      <c r="M35" s="24">
        <v>1410</v>
      </c>
      <c r="N35" s="24">
        <v>1360</v>
      </c>
      <c r="O35" s="24">
        <v>26</v>
      </c>
      <c r="P35" s="24">
        <v>41</v>
      </c>
      <c r="Q35" s="24">
        <v>86204</v>
      </c>
      <c r="R35" s="24">
        <v>84560</v>
      </c>
      <c r="S35" s="24">
        <v>143</v>
      </c>
      <c r="T35" s="24">
        <v>124</v>
      </c>
      <c r="U35" s="24">
        <v>2493</v>
      </c>
      <c r="V35" s="24">
        <v>2412</v>
      </c>
      <c r="W35" s="24">
        <v>12</v>
      </c>
      <c r="X35" s="24">
        <v>14</v>
      </c>
      <c r="Y35" s="24">
        <v>417</v>
      </c>
      <c r="Z35" s="24">
        <v>365</v>
      </c>
      <c r="AA35" s="24">
        <f aca="true" t="shared" si="6" ref="AA35:AA45">SUM(C35+E35+G35+I35+K35+M35+O35+Q35+S35+U35+W35+Y35)</f>
        <v>235766</v>
      </c>
      <c r="AB35" s="34">
        <f aca="true" t="shared" si="7" ref="AB35:AB45">SUM(D35+F35+H35+J35+L35+N35+P35+R35+T35+V35+X35+Z35)</f>
        <v>231039</v>
      </c>
      <c r="AC35" s="7" t="s">
        <v>23</v>
      </c>
      <c r="AD35" s="7" t="s">
        <v>52</v>
      </c>
      <c r="AE35" s="7">
        <v>74</v>
      </c>
      <c r="AF35" s="7">
        <v>75</v>
      </c>
      <c r="AG35" s="7" t="s">
        <v>53</v>
      </c>
      <c r="AH35" s="39" t="s">
        <v>54</v>
      </c>
      <c r="AI35" s="14"/>
      <c r="AJ35" s="14"/>
    </row>
    <row r="36" spans="1:36" ht="12.75">
      <c r="A36" s="23" t="s">
        <v>41</v>
      </c>
      <c r="B36" s="18"/>
      <c r="C36" s="19">
        <v>263250</v>
      </c>
      <c r="D36" s="24">
        <v>282798</v>
      </c>
      <c r="E36" s="24">
        <v>1692</v>
      </c>
      <c r="F36" s="24">
        <v>1793</v>
      </c>
      <c r="G36" s="24">
        <v>1991</v>
      </c>
      <c r="H36" s="24">
        <v>2227</v>
      </c>
      <c r="I36" s="24">
        <v>10270</v>
      </c>
      <c r="J36" s="24">
        <v>10899</v>
      </c>
      <c r="K36" s="24">
        <v>804</v>
      </c>
      <c r="L36" s="24">
        <v>851</v>
      </c>
      <c r="M36" s="24">
        <v>6971</v>
      </c>
      <c r="N36" s="24">
        <v>7131</v>
      </c>
      <c r="O36" s="24">
        <v>88</v>
      </c>
      <c r="P36" s="24">
        <v>110</v>
      </c>
      <c r="Q36" s="24">
        <v>92849</v>
      </c>
      <c r="R36" s="24">
        <v>101129</v>
      </c>
      <c r="S36" s="24">
        <v>660</v>
      </c>
      <c r="T36" s="24">
        <v>726</v>
      </c>
      <c r="U36" s="24">
        <v>6729</v>
      </c>
      <c r="V36" s="24">
        <v>7186</v>
      </c>
      <c r="W36" s="24">
        <v>95</v>
      </c>
      <c r="X36" s="24">
        <v>94</v>
      </c>
      <c r="Y36" s="24">
        <v>1705</v>
      </c>
      <c r="Z36" s="24">
        <v>1482</v>
      </c>
      <c r="AA36" s="24">
        <f t="shared" si="6"/>
        <v>387104</v>
      </c>
      <c r="AB36" s="34">
        <f t="shared" si="7"/>
        <v>416426</v>
      </c>
      <c r="AC36" s="7" t="s">
        <v>23</v>
      </c>
      <c r="AD36" s="7" t="s">
        <v>52</v>
      </c>
      <c r="AE36" s="7">
        <v>74</v>
      </c>
      <c r="AF36" s="7">
        <v>75</v>
      </c>
      <c r="AG36" s="7" t="s">
        <v>53</v>
      </c>
      <c r="AH36" s="39" t="s">
        <v>54</v>
      </c>
      <c r="AI36" s="14"/>
      <c r="AJ36" s="14"/>
    </row>
    <row r="37" spans="1:36" ht="12.75">
      <c r="A37" s="23" t="s">
        <v>42</v>
      </c>
      <c r="B37" s="18"/>
      <c r="C37" s="19">
        <v>174121</v>
      </c>
      <c r="D37" s="24">
        <v>187607</v>
      </c>
      <c r="E37" s="24">
        <v>1985</v>
      </c>
      <c r="F37" s="24">
        <v>2247</v>
      </c>
      <c r="G37" s="24">
        <v>953</v>
      </c>
      <c r="H37" s="24">
        <v>1174</v>
      </c>
      <c r="I37" s="24">
        <v>5167</v>
      </c>
      <c r="J37" s="24">
        <v>5444</v>
      </c>
      <c r="K37" s="24">
        <v>10031</v>
      </c>
      <c r="L37" s="24">
        <v>10169</v>
      </c>
      <c r="M37" s="24">
        <v>17464</v>
      </c>
      <c r="N37" s="24">
        <v>18146</v>
      </c>
      <c r="O37" s="24">
        <v>4373</v>
      </c>
      <c r="P37" s="24">
        <v>4922</v>
      </c>
      <c r="Q37" s="24">
        <v>89924</v>
      </c>
      <c r="R37" s="24">
        <v>95614</v>
      </c>
      <c r="S37" s="24">
        <v>1605</v>
      </c>
      <c r="T37" s="24">
        <v>1547</v>
      </c>
      <c r="U37" s="24">
        <v>19252</v>
      </c>
      <c r="V37" s="24">
        <v>20687</v>
      </c>
      <c r="W37" s="24">
        <v>1570</v>
      </c>
      <c r="X37" s="24">
        <v>1770</v>
      </c>
      <c r="Y37" s="24">
        <v>2243</v>
      </c>
      <c r="Z37" s="24">
        <v>1975</v>
      </c>
      <c r="AA37" s="24">
        <f t="shared" si="6"/>
        <v>328688</v>
      </c>
      <c r="AB37" s="34">
        <f t="shared" si="7"/>
        <v>351302</v>
      </c>
      <c r="AC37" s="7" t="s">
        <v>23</v>
      </c>
      <c r="AD37" s="7" t="s">
        <v>52</v>
      </c>
      <c r="AE37" s="7">
        <v>74</v>
      </c>
      <c r="AF37" s="7">
        <v>75</v>
      </c>
      <c r="AG37" s="7" t="s">
        <v>53</v>
      </c>
      <c r="AH37" s="39" t="s">
        <v>54</v>
      </c>
      <c r="AI37" s="14"/>
      <c r="AJ37" s="14"/>
    </row>
    <row r="38" spans="1:36" ht="12.75">
      <c r="A38" s="23" t="s">
        <v>43</v>
      </c>
      <c r="B38" s="18"/>
      <c r="C38" s="19">
        <v>60588</v>
      </c>
      <c r="D38" s="24">
        <v>63716</v>
      </c>
      <c r="E38" s="24">
        <v>118</v>
      </c>
      <c r="F38" s="24">
        <v>102</v>
      </c>
      <c r="G38" s="24">
        <v>15</v>
      </c>
      <c r="H38" s="24">
        <v>15</v>
      </c>
      <c r="I38" s="24">
        <v>6300</v>
      </c>
      <c r="J38" s="24">
        <v>6348</v>
      </c>
      <c r="K38" s="24">
        <v>168</v>
      </c>
      <c r="L38" s="24">
        <v>211</v>
      </c>
      <c r="M38" s="24">
        <v>445</v>
      </c>
      <c r="N38" s="24">
        <v>532</v>
      </c>
      <c r="O38" s="24">
        <v>3</v>
      </c>
      <c r="P38" s="24">
        <v>11</v>
      </c>
      <c r="Q38" s="24">
        <v>24118</v>
      </c>
      <c r="R38" s="24">
        <v>24387</v>
      </c>
      <c r="S38" s="24">
        <v>6</v>
      </c>
      <c r="T38" s="24">
        <v>2</v>
      </c>
      <c r="U38" s="24">
        <v>237</v>
      </c>
      <c r="V38" s="24">
        <v>253</v>
      </c>
      <c r="W38" s="24"/>
      <c r="X38" s="24"/>
      <c r="Y38" s="24">
        <v>587</v>
      </c>
      <c r="Z38" s="24">
        <v>473</v>
      </c>
      <c r="AA38" s="24">
        <f t="shared" si="6"/>
        <v>92585</v>
      </c>
      <c r="AB38" s="34">
        <f t="shared" si="7"/>
        <v>96050</v>
      </c>
      <c r="AC38" s="7" t="s">
        <v>23</v>
      </c>
      <c r="AD38" s="7" t="s">
        <v>52</v>
      </c>
      <c r="AE38" s="7">
        <v>74</v>
      </c>
      <c r="AF38" s="7">
        <v>75</v>
      </c>
      <c r="AG38" s="7" t="s">
        <v>53</v>
      </c>
      <c r="AH38" s="39" t="s">
        <v>54</v>
      </c>
      <c r="AI38" s="14"/>
      <c r="AJ38" s="14"/>
    </row>
    <row r="39" spans="1:36" ht="12.75">
      <c r="A39" s="23" t="s">
        <v>44</v>
      </c>
      <c r="B39" s="18"/>
      <c r="C39" s="19">
        <v>55549</v>
      </c>
      <c r="D39" s="24">
        <v>57691</v>
      </c>
      <c r="E39" s="24">
        <v>287</v>
      </c>
      <c r="F39" s="24">
        <v>326</v>
      </c>
      <c r="G39" s="24">
        <v>197</v>
      </c>
      <c r="H39" s="24">
        <v>223</v>
      </c>
      <c r="I39" s="24">
        <v>1356</v>
      </c>
      <c r="J39" s="24">
        <v>1427</v>
      </c>
      <c r="K39" s="24">
        <v>249</v>
      </c>
      <c r="L39" s="24">
        <v>321</v>
      </c>
      <c r="M39" s="24">
        <v>1079</v>
      </c>
      <c r="N39" s="24">
        <v>1151</v>
      </c>
      <c r="O39" s="24">
        <v>44</v>
      </c>
      <c r="P39" s="24">
        <v>80</v>
      </c>
      <c r="Q39" s="24">
        <v>33611</v>
      </c>
      <c r="R39" s="24">
        <v>34554</v>
      </c>
      <c r="S39" s="24">
        <v>649</v>
      </c>
      <c r="T39" s="24">
        <v>689</v>
      </c>
      <c r="U39" s="24">
        <v>714</v>
      </c>
      <c r="V39" s="24">
        <v>740</v>
      </c>
      <c r="W39" s="24">
        <v>9</v>
      </c>
      <c r="X39" s="24">
        <v>11</v>
      </c>
      <c r="Y39" s="24">
        <v>343</v>
      </c>
      <c r="Z39" s="24">
        <v>379</v>
      </c>
      <c r="AA39" s="24">
        <f t="shared" si="6"/>
        <v>94087</v>
      </c>
      <c r="AB39" s="34">
        <f t="shared" si="7"/>
        <v>97592</v>
      </c>
      <c r="AC39" s="7" t="s">
        <v>23</v>
      </c>
      <c r="AD39" s="7" t="s">
        <v>52</v>
      </c>
      <c r="AE39" s="7">
        <v>74</v>
      </c>
      <c r="AF39" s="7">
        <v>75</v>
      </c>
      <c r="AG39" s="7" t="s">
        <v>53</v>
      </c>
      <c r="AH39" s="39" t="s">
        <v>54</v>
      </c>
      <c r="AI39" s="14"/>
      <c r="AJ39" s="14"/>
    </row>
    <row r="40" spans="1:36" ht="12.75">
      <c r="A40" s="23" t="s">
        <v>24</v>
      </c>
      <c r="B40" s="18"/>
      <c r="C40" s="19">
        <v>127075</v>
      </c>
      <c r="D40" s="24">
        <v>129109</v>
      </c>
      <c r="E40" s="24">
        <v>39</v>
      </c>
      <c r="F40" s="24">
        <v>28</v>
      </c>
      <c r="G40" s="24">
        <v>22</v>
      </c>
      <c r="H40" s="24">
        <v>25</v>
      </c>
      <c r="I40" s="24">
        <v>11055</v>
      </c>
      <c r="J40" s="24">
        <v>11416</v>
      </c>
      <c r="K40" s="24">
        <v>8819</v>
      </c>
      <c r="L40" s="24">
        <v>8734</v>
      </c>
      <c r="M40" s="24">
        <v>612</v>
      </c>
      <c r="N40" s="24">
        <v>581</v>
      </c>
      <c r="O40" s="24">
        <v>64</v>
      </c>
      <c r="P40" s="24">
        <v>62</v>
      </c>
      <c r="Q40" s="24">
        <v>12943</v>
      </c>
      <c r="R40" s="24">
        <v>13218</v>
      </c>
      <c r="S40" s="24">
        <v>1</v>
      </c>
      <c r="T40" s="24"/>
      <c r="U40" s="24">
        <v>1108</v>
      </c>
      <c r="V40" s="24">
        <v>1091</v>
      </c>
      <c r="W40" s="24">
        <v>3</v>
      </c>
      <c r="X40" s="24">
        <v>1</v>
      </c>
      <c r="Y40" s="24">
        <v>2011</v>
      </c>
      <c r="Z40" s="24">
        <v>1860</v>
      </c>
      <c r="AA40" s="24">
        <f t="shared" si="6"/>
        <v>163752</v>
      </c>
      <c r="AB40" s="34">
        <f t="shared" si="7"/>
        <v>166125</v>
      </c>
      <c r="AC40" s="7" t="s">
        <v>23</v>
      </c>
      <c r="AD40" s="7" t="s">
        <v>52</v>
      </c>
      <c r="AE40" s="7">
        <v>74</v>
      </c>
      <c r="AF40" s="7">
        <v>75</v>
      </c>
      <c r="AG40" s="7" t="s">
        <v>53</v>
      </c>
      <c r="AH40" s="39" t="s">
        <v>54</v>
      </c>
      <c r="AI40" s="14"/>
      <c r="AJ40" s="14"/>
    </row>
    <row r="41" spans="1:36" ht="12.75">
      <c r="A41" s="23" t="s">
        <v>45</v>
      </c>
      <c r="B41" s="18"/>
      <c r="C41" s="19">
        <v>88679</v>
      </c>
      <c r="D41" s="24">
        <v>84960</v>
      </c>
      <c r="E41" s="24">
        <v>86</v>
      </c>
      <c r="F41" s="24">
        <v>59</v>
      </c>
      <c r="G41" s="24">
        <v>27</v>
      </c>
      <c r="H41" s="24">
        <v>29</v>
      </c>
      <c r="I41" s="24">
        <v>6818</v>
      </c>
      <c r="J41" s="24">
        <v>6763</v>
      </c>
      <c r="K41" s="24">
        <v>1575</v>
      </c>
      <c r="L41" s="24">
        <v>1526</v>
      </c>
      <c r="M41" s="24">
        <v>803</v>
      </c>
      <c r="N41" s="24">
        <v>698</v>
      </c>
      <c r="O41" s="24">
        <v>64</v>
      </c>
      <c r="P41" s="24">
        <v>72</v>
      </c>
      <c r="Q41" s="24">
        <v>39376</v>
      </c>
      <c r="R41" s="24">
        <v>38143</v>
      </c>
      <c r="S41" s="24">
        <v>6</v>
      </c>
      <c r="T41" s="24">
        <v>5</v>
      </c>
      <c r="U41" s="24">
        <v>2040</v>
      </c>
      <c r="V41" s="24">
        <v>1871</v>
      </c>
      <c r="W41" s="24">
        <v>4</v>
      </c>
      <c r="X41" s="24">
        <v>8</v>
      </c>
      <c r="Y41" s="24">
        <v>294</v>
      </c>
      <c r="Z41" s="24">
        <v>230</v>
      </c>
      <c r="AA41" s="24">
        <f t="shared" si="6"/>
        <v>139772</v>
      </c>
      <c r="AB41" s="34">
        <f t="shared" si="7"/>
        <v>134364</v>
      </c>
      <c r="AC41" s="7" t="s">
        <v>23</v>
      </c>
      <c r="AD41" s="7" t="s">
        <v>52</v>
      </c>
      <c r="AE41" s="7">
        <v>74</v>
      </c>
      <c r="AF41" s="7">
        <v>75</v>
      </c>
      <c r="AG41" s="7" t="s">
        <v>53</v>
      </c>
      <c r="AH41" s="39" t="s">
        <v>54</v>
      </c>
      <c r="AI41" s="14"/>
      <c r="AJ41" s="14"/>
    </row>
    <row r="42" spans="1:36" ht="12.75">
      <c r="A42" s="23" t="s">
        <v>46</v>
      </c>
      <c r="B42" s="18"/>
      <c r="C42" s="19">
        <v>91917</v>
      </c>
      <c r="D42" s="24">
        <v>94955</v>
      </c>
      <c r="E42" s="24">
        <v>57</v>
      </c>
      <c r="F42" s="24">
        <v>60</v>
      </c>
      <c r="G42" s="24">
        <v>544</v>
      </c>
      <c r="H42" s="24">
        <v>670</v>
      </c>
      <c r="I42" s="24">
        <v>15902</v>
      </c>
      <c r="J42" s="24">
        <v>16247</v>
      </c>
      <c r="K42" s="24">
        <v>2859</v>
      </c>
      <c r="L42" s="24">
        <v>2880</v>
      </c>
      <c r="M42" s="24">
        <v>1185</v>
      </c>
      <c r="N42" s="24">
        <v>1071</v>
      </c>
      <c r="O42" s="24">
        <v>3</v>
      </c>
      <c r="P42" s="24">
        <v>4</v>
      </c>
      <c r="Q42" s="24">
        <v>8784</v>
      </c>
      <c r="R42" s="24">
        <v>8919</v>
      </c>
      <c r="S42" s="24">
        <v>35</v>
      </c>
      <c r="T42" s="24">
        <v>37</v>
      </c>
      <c r="U42" s="24">
        <v>2657</v>
      </c>
      <c r="V42" s="24">
        <v>2780</v>
      </c>
      <c r="W42" s="24">
        <v>9</v>
      </c>
      <c r="X42" s="24">
        <v>12</v>
      </c>
      <c r="Y42" s="24">
        <v>908</v>
      </c>
      <c r="Z42" s="24">
        <v>751</v>
      </c>
      <c r="AA42" s="24">
        <f t="shared" si="6"/>
        <v>124860</v>
      </c>
      <c r="AB42" s="34">
        <f t="shared" si="7"/>
        <v>128386</v>
      </c>
      <c r="AC42" s="7" t="s">
        <v>23</v>
      </c>
      <c r="AD42" s="7" t="s">
        <v>52</v>
      </c>
      <c r="AE42" s="7">
        <v>74</v>
      </c>
      <c r="AF42" s="7">
        <v>75</v>
      </c>
      <c r="AG42" s="7" t="s">
        <v>53</v>
      </c>
      <c r="AH42" s="39" t="s">
        <v>54</v>
      </c>
      <c r="AI42" s="14"/>
      <c r="AJ42" s="14"/>
    </row>
    <row r="43" spans="1:36" ht="12.75">
      <c r="A43" s="23" t="s">
        <v>56</v>
      </c>
      <c r="B43" s="18"/>
      <c r="C43" s="19">
        <v>49251</v>
      </c>
      <c r="D43" s="24">
        <v>46166</v>
      </c>
      <c r="E43" s="24">
        <v>13</v>
      </c>
      <c r="F43" s="24">
        <v>3</v>
      </c>
      <c r="G43" s="24">
        <v>145</v>
      </c>
      <c r="H43" s="24">
        <v>155</v>
      </c>
      <c r="I43" s="24">
        <v>6476</v>
      </c>
      <c r="J43" s="24">
        <v>6387</v>
      </c>
      <c r="K43" s="24">
        <v>264</v>
      </c>
      <c r="L43" s="24">
        <v>251</v>
      </c>
      <c r="M43" s="24">
        <v>171</v>
      </c>
      <c r="N43" s="24">
        <v>95</v>
      </c>
      <c r="O43" s="24">
        <v>1</v>
      </c>
      <c r="P43" s="24">
        <v>1</v>
      </c>
      <c r="Q43" s="24">
        <v>3553</v>
      </c>
      <c r="R43" s="24">
        <v>2946</v>
      </c>
      <c r="S43" s="24">
        <v>1</v>
      </c>
      <c r="T43" s="24">
        <v>1</v>
      </c>
      <c r="U43" s="24">
        <v>1211</v>
      </c>
      <c r="V43" s="24">
        <v>1124</v>
      </c>
      <c r="W43" s="24"/>
      <c r="X43" s="24"/>
      <c r="Y43" s="24">
        <v>337</v>
      </c>
      <c r="Z43" s="24">
        <v>293</v>
      </c>
      <c r="AA43" s="24">
        <f t="shared" si="6"/>
        <v>61423</v>
      </c>
      <c r="AB43" s="34">
        <f t="shared" si="7"/>
        <v>57422</v>
      </c>
      <c r="AC43" s="7" t="s">
        <v>23</v>
      </c>
      <c r="AD43" s="7" t="s">
        <v>52</v>
      </c>
      <c r="AE43" s="7">
        <v>74</v>
      </c>
      <c r="AF43" s="7">
        <v>75</v>
      </c>
      <c r="AG43" s="7" t="s">
        <v>53</v>
      </c>
      <c r="AH43" s="39" t="s">
        <v>54</v>
      </c>
      <c r="AI43" s="14"/>
      <c r="AJ43" s="14"/>
    </row>
    <row r="44" spans="1:36" ht="12.75">
      <c r="A44" s="23" t="s">
        <v>47</v>
      </c>
      <c r="B44" s="18"/>
      <c r="C44" s="19">
        <v>1645</v>
      </c>
      <c r="D44" s="24">
        <v>1323</v>
      </c>
      <c r="E44" s="24">
        <v>31</v>
      </c>
      <c r="F44" s="24">
        <v>32</v>
      </c>
      <c r="G44" s="24">
        <v>3</v>
      </c>
      <c r="H44" s="24">
        <v>2</v>
      </c>
      <c r="I44" s="24">
        <v>9</v>
      </c>
      <c r="J44" s="24">
        <v>9</v>
      </c>
      <c r="K44" s="24">
        <v>13</v>
      </c>
      <c r="L44" s="24">
        <v>17</v>
      </c>
      <c r="M44" s="24">
        <v>149</v>
      </c>
      <c r="N44" s="24">
        <v>129</v>
      </c>
      <c r="O44" s="24">
        <v>3</v>
      </c>
      <c r="P44" s="24">
        <v>1</v>
      </c>
      <c r="Q44" s="24">
        <v>118419</v>
      </c>
      <c r="R44" s="24">
        <v>116261</v>
      </c>
      <c r="S44" s="24"/>
      <c r="T44" s="24">
        <v>2</v>
      </c>
      <c r="U44" s="24">
        <v>669</v>
      </c>
      <c r="V44" s="24">
        <v>675</v>
      </c>
      <c r="W44" s="24"/>
      <c r="X44" s="24"/>
      <c r="Y44" s="24">
        <v>41</v>
      </c>
      <c r="Z44" s="24">
        <v>20</v>
      </c>
      <c r="AA44" s="24">
        <f t="shared" si="6"/>
        <v>120982</v>
      </c>
      <c r="AB44" s="34">
        <f t="shared" si="7"/>
        <v>118471</v>
      </c>
      <c r="AC44" s="7" t="s">
        <v>23</v>
      </c>
      <c r="AD44" s="7" t="s">
        <v>52</v>
      </c>
      <c r="AE44" s="7">
        <v>74</v>
      </c>
      <c r="AF44" s="7">
        <v>75</v>
      </c>
      <c r="AG44" s="7" t="s">
        <v>53</v>
      </c>
      <c r="AH44" s="39" t="s">
        <v>54</v>
      </c>
      <c r="AI44" s="14"/>
      <c r="AJ44" s="14"/>
    </row>
    <row r="45" spans="1:36" ht="13.5" thickBot="1">
      <c r="A45" s="41" t="s">
        <v>49</v>
      </c>
      <c r="B45" s="18"/>
      <c r="C45" s="20">
        <f>SUM(C34:C44)</f>
        <v>1077130</v>
      </c>
      <c r="D45" s="25">
        <f aca="true" t="shared" si="8" ref="D45:Z45">SUM(D34:D44)</f>
        <v>1109739</v>
      </c>
      <c r="E45" s="25">
        <f t="shared" si="8"/>
        <v>4661</v>
      </c>
      <c r="F45" s="25">
        <f t="shared" si="8"/>
        <v>5069</v>
      </c>
      <c r="G45" s="25">
        <f t="shared" si="8"/>
        <v>4460</v>
      </c>
      <c r="H45" s="25">
        <f t="shared" si="8"/>
        <v>5218</v>
      </c>
      <c r="I45" s="25">
        <f t="shared" si="8"/>
        <v>69258</v>
      </c>
      <c r="J45" s="25">
        <f t="shared" si="8"/>
        <v>70645</v>
      </c>
      <c r="K45" s="25">
        <f t="shared" si="8"/>
        <v>25216</v>
      </c>
      <c r="L45" s="25">
        <f t="shared" si="8"/>
        <v>25489</v>
      </c>
      <c r="M45" s="25">
        <f t="shared" si="8"/>
        <v>30634</v>
      </c>
      <c r="N45" s="25">
        <f t="shared" si="8"/>
        <v>31191</v>
      </c>
      <c r="O45" s="25">
        <f t="shared" si="8"/>
        <v>4675</v>
      </c>
      <c r="P45" s="25">
        <f t="shared" si="8"/>
        <v>5315</v>
      </c>
      <c r="Q45" s="25">
        <f t="shared" si="8"/>
        <v>715117</v>
      </c>
      <c r="R45" s="25">
        <f t="shared" si="8"/>
        <v>724020</v>
      </c>
      <c r="S45" s="25">
        <f t="shared" si="8"/>
        <v>3111</v>
      </c>
      <c r="T45" s="25">
        <f t="shared" si="8"/>
        <v>3140</v>
      </c>
      <c r="U45" s="25">
        <f t="shared" si="8"/>
        <v>38182</v>
      </c>
      <c r="V45" s="25">
        <f t="shared" si="8"/>
        <v>39893</v>
      </c>
      <c r="W45" s="25">
        <f t="shared" si="8"/>
        <v>1703</v>
      </c>
      <c r="X45" s="25">
        <f t="shared" si="8"/>
        <v>1915</v>
      </c>
      <c r="Y45" s="25">
        <f t="shared" si="8"/>
        <v>9017</v>
      </c>
      <c r="Z45" s="25">
        <f t="shared" si="8"/>
        <v>7895</v>
      </c>
      <c r="AA45" s="25">
        <f t="shared" si="6"/>
        <v>1983164</v>
      </c>
      <c r="AB45" s="35">
        <f t="shared" si="7"/>
        <v>2029529</v>
      </c>
      <c r="AC45" s="9" t="s">
        <v>23</v>
      </c>
      <c r="AD45" s="9" t="s">
        <v>52</v>
      </c>
      <c r="AE45" s="9">
        <v>74</v>
      </c>
      <c r="AF45" s="9">
        <v>75</v>
      </c>
      <c r="AG45" s="9" t="s">
        <v>53</v>
      </c>
      <c r="AH45" s="40" t="s">
        <v>54</v>
      </c>
      <c r="AI45" s="14"/>
      <c r="AJ45" s="14"/>
    </row>
    <row r="46" spans="1:34" ht="12.75">
      <c r="A46" s="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7"/>
      <c r="AD46" s="7"/>
      <c r="AE46" s="7"/>
      <c r="AF46" s="7"/>
      <c r="AG46" s="7"/>
      <c r="AH46" s="7"/>
    </row>
    <row r="47" spans="1:34" ht="12.75">
      <c r="A47" s="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7"/>
      <c r="AD47" s="7"/>
      <c r="AE47" s="7"/>
      <c r="AF47" s="7"/>
      <c r="AG47" s="7"/>
      <c r="AH47" s="7"/>
    </row>
    <row r="48" spans="1:34" ht="12.75">
      <c r="A48" s="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7"/>
      <c r="AD48" s="7"/>
      <c r="AE48" s="7"/>
      <c r="AF48" s="7"/>
      <c r="AG48" s="7"/>
      <c r="AH48" s="7"/>
    </row>
    <row r="49" spans="1:34" ht="12.75">
      <c r="A49" s="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7"/>
      <c r="AD49" s="7"/>
      <c r="AE49" s="7"/>
      <c r="AF49" s="7"/>
      <c r="AG49" s="7"/>
      <c r="AH49" s="7"/>
    </row>
    <row r="50" spans="1:34" ht="12.75">
      <c r="A50" s="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7"/>
      <c r="AD50" s="7"/>
      <c r="AE50" s="7"/>
      <c r="AF50" s="7"/>
      <c r="AG50" s="7"/>
      <c r="AH50" s="7"/>
    </row>
    <row r="51" spans="1:34" ht="12.75">
      <c r="A51" s="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7"/>
      <c r="AD51" s="7"/>
      <c r="AE51" s="7"/>
      <c r="AF51" s="7"/>
      <c r="AG51" s="7"/>
      <c r="AH51" s="7"/>
    </row>
    <row r="52" spans="1:34" ht="12.75">
      <c r="A52" s="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7"/>
      <c r="AD52" s="7"/>
      <c r="AE52" s="7"/>
      <c r="AF52" s="7"/>
      <c r="AG52" s="7"/>
      <c r="AH52" s="7"/>
    </row>
    <row r="53" spans="1:34" ht="12.75">
      <c r="A53" s="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7"/>
      <c r="AD53" s="7"/>
      <c r="AE53" s="7"/>
      <c r="AF53" s="7"/>
      <c r="AG53" s="7"/>
      <c r="AH53" s="7"/>
    </row>
    <row r="54" spans="1:34" ht="12.75">
      <c r="A54" s="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7"/>
      <c r="AD54" s="7"/>
      <c r="AE54" s="7"/>
      <c r="AF54" s="7"/>
      <c r="AG54" s="7"/>
      <c r="AH54" s="7"/>
    </row>
    <row r="55" spans="1:34" ht="12.75">
      <c r="A55" s="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7"/>
      <c r="AD55" s="7"/>
      <c r="AE55" s="7"/>
      <c r="AF55" s="7"/>
      <c r="AG55" s="7"/>
      <c r="AH55" s="7"/>
    </row>
    <row r="56" spans="1:34" ht="12.75">
      <c r="A56" s="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7"/>
      <c r="AD56" s="7"/>
      <c r="AE56" s="7"/>
      <c r="AF56" s="7"/>
      <c r="AG56" s="7"/>
      <c r="AH56" s="7"/>
    </row>
    <row r="57" spans="1:34" ht="12.7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7"/>
      <c r="AD57" s="7"/>
      <c r="AE57" s="7"/>
      <c r="AF57" s="7"/>
      <c r="AG57" s="7"/>
      <c r="AH57" s="7"/>
    </row>
    <row r="58" spans="1:34" ht="12.75">
      <c r="A58" s="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7"/>
      <c r="AD58" s="7"/>
      <c r="AE58" s="7"/>
      <c r="AF58" s="7"/>
      <c r="AG58" s="7"/>
      <c r="AH58" s="7"/>
    </row>
    <row r="59" spans="1:34" ht="12.75">
      <c r="A59" s="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7"/>
      <c r="AD59" s="7"/>
      <c r="AE59" s="7"/>
      <c r="AF59" s="7"/>
      <c r="AG59" s="7"/>
      <c r="AH59" s="7"/>
    </row>
    <row r="60" spans="1:36" s="15" customFormat="1" ht="12.75">
      <c r="A60" s="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7"/>
      <c r="AD60" s="7"/>
      <c r="AE60" s="7"/>
      <c r="AF60" s="7"/>
      <c r="AG60" s="7"/>
      <c r="AH60" s="7"/>
      <c r="AI60" s="36"/>
      <c r="AJ60" s="36"/>
    </row>
    <row r="61" spans="1:36" s="15" customFormat="1" ht="12.75">
      <c r="A61" s="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7"/>
      <c r="AD61" s="7"/>
      <c r="AE61" s="7"/>
      <c r="AF61" s="7"/>
      <c r="AG61" s="7"/>
      <c r="AH61" s="7"/>
      <c r="AI61" s="36"/>
      <c r="AJ61" s="36"/>
    </row>
    <row r="62" spans="1:34" ht="12.75">
      <c r="A62" s="3"/>
      <c r="AC62" s="7"/>
      <c r="AD62" s="7"/>
      <c r="AE62" s="7"/>
      <c r="AF62" s="7"/>
      <c r="AG62" s="7"/>
      <c r="AH62" s="7"/>
    </row>
    <row r="63" spans="1:34" ht="12.75">
      <c r="A63" s="3"/>
      <c r="AC63" s="7"/>
      <c r="AD63" s="7"/>
      <c r="AE63" s="7"/>
      <c r="AF63" s="7"/>
      <c r="AG63" s="7"/>
      <c r="AH63" s="7"/>
    </row>
    <row r="64" spans="1:34" ht="12.75">
      <c r="A64" s="3"/>
      <c r="AC64" s="7"/>
      <c r="AD64" s="7"/>
      <c r="AE64" s="7"/>
      <c r="AF64" s="7"/>
      <c r="AG64" s="7"/>
      <c r="AH64" s="7"/>
    </row>
    <row r="65" spans="1:34" ht="12.75">
      <c r="A65" s="3"/>
      <c r="AC65" s="7"/>
      <c r="AD65" s="7"/>
      <c r="AE65" s="7"/>
      <c r="AF65" s="7"/>
      <c r="AG65" s="7"/>
      <c r="AH65" s="7"/>
    </row>
    <row r="66" spans="1:34" ht="12.75">
      <c r="A66" s="3"/>
      <c r="AC66" s="7"/>
      <c r="AD66" s="7"/>
      <c r="AE66" s="7"/>
      <c r="AF66" s="7"/>
      <c r="AG66" s="7"/>
      <c r="AH66" s="7"/>
    </row>
    <row r="67" spans="1:34" ht="12.75">
      <c r="A67" s="3"/>
      <c r="AC67" s="7"/>
      <c r="AD67" s="7"/>
      <c r="AE67" s="7"/>
      <c r="AF67" s="7"/>
      <c r="AG67" s="7"/>
      <c r="AH67" s="7"/>
    </row>
    <row r="68" spans="1:34" ht="12.75">
      <c r="A68" s="3"/>
      <c r="AC68" s="7"/>
      <c r="AD68" s="7"/>
      <c r="AE68" s="7"/>
      <c r="AF68" s="7"/>
      <c r="AG68" s="7"/>
      <c r="AH68" s="7"/>
    </row>
    <row r="69" spans="1:34" ht="12.75">
      <c r="A69" s="3"/>
      <c r="AC69" s="7"/>
      <c r="AD69" s="7"/>
      <c r="AE69" s="7"/>
      <c r="AF69" s="7"/>
      <c r="AG69" s="7"/>
      <c r="AH69" s="7"/>
    </row>
    <row r="70" spans="1:34" ht="12.75">
      <c r="A70" s="3"/>
      <c r="AC70" s="7"/>
      <c r="AD70" s="7"/>
      <c r="AE70" s="7"/>
      <c r="AF70" s="7"/>
      <c r="AG70" s="7"/>
      <c r="AH70" s="7"/>
    </row>
    <row r="71" spans="1:34" ht="12.75">
      <c r="A71" s="3"/>
      <c r="AC71" s="7"/>
      <c r="AD71" s="7"/>
      <c r="AE71" s="7"/>
      <c r="AF71" s="7"/>
      <c r="AG71" s="7"/>
      <c r="AH71" s="7"/>
    </row>
    <row r="72" spans="1:34" ht="12.75">
      <c r="A72" s="3"/>
      <c r="AC72" s="7"/>
      <c r="AD72" s="7"/>
      <c r="AE72" s="7"/>
      <c r="AF72" s="7"/>
      <c r="AG72" s="7"/>
      <c r="AH72" s="7"/>
    </row>
    <row r="73" spans="1:34" ht="12.75">
      <c r="A73" s="3"/>
      <c r="AC73" s="7"/>
      <c r="AD73" s="7"/>
      <c r="AE73" s="7"/>
      <c r="AF73" s="7"/>
      <c r="AG73" s="7"/>
      <c r="AH73" s="7"/>
    </row>
    <row r="74" spans="1:34" ht="12.75">
      <c r="A74" s="3"/>
      <c r="AC74" s="7"/>
      <c r="AD74" s="7"/>
      <c r="AE74" s="7"/>
      <c r="AF74" s="7"/>
      <c r="AG74" s="7"/>
      <c r="AH74" s="7"/>
    </row>
    <row r="75" spans="1:34" ht="12.75">
      <c r="A75" s="3"/>
      <c r="AC75" s="7"/>
      <c r="AD75" s="7"/>
      <c r="AE75" s="7"/>
      <c r="AF75" s="7"/>
      <c r="AG75" s="7"/>
      <c r="AH75" s="7"/>
    </row>
    <row r="76" spans="1:34" ht="12.75">
      <c r="A76" s="3"/>
      <c r="AC76" s="7"/>
      <c r="AD76" s="7"/>
      <c r="AE76" s="7"/>
      <c r="AF76" s="7"/>
      <c r="AG76" s="7"/>
      <c r="AH76" s="7"/>
    </row>
    <row r="77" spans="1:34" ht="12.75">
      <c r="A77" s="3"/>
      <c r="AC77" s="7"/>
      <c r="AD77" s="7"/>
      <c r="AE77" s="7"/>
      <c r="AF77" s="7"/>
      <c r="AG77" s="7"/>
      <c r="AH77" s="7"/>
    </row>
    <row r="78" spans="1:34" ht="12.75">
      <c r="A78" s="3"/>
      <c r="AC78" s="7"/>
      <c r="AD78" s="7"/>
      <c r="AE78" s="7"/>
      <c r="AF78" s="7"/>
      <c r="AG78" s="7"/>
      <c r="AH78" s="7"/>
    </row>
    <row r="79" spans="1:34" ht="12.75">
      <c r="A79" s="3"/>
      <c r="AC79" s="7"/>
      <c r="AD79" s="7"/>
      <c r="AE79" s="7"/>
      <c r="AF79" s="7"/>
      <c r="AG79" s="7"/>
      <c r="AH79" s="7"/>
    </row>
    <row r="80" spans="1:34" ht="12.75">
      <c r="A80" s="3"/>
      <c r="AC80" s="7"/>
      <c r="AD80" s="7"/>
      <c r="AE80" s="7"/>
      <c r="AF80" s="7"/>
      <c r="AG80" s="7"/>
      <c r="AH80" s="7"/>
    </row>
    <row r="81" spans="1:34" ht="12.75">
      <c r="A81" s="3"/>
      <c r="AC81" s="7"/>
      <c r="AD81" s="7"/>
      <c r="AE81" s="7"/>
      <c r="AF81" s="7"/>
      <c r="AG81" s="7"/>
      <c r="AH81" s="7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7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</sheetData>
  <mergeCells count="20">
    <mergeCell ref="AE3:AE6"/>
    <mergeCell ref="AF3:AF6"/>
    <mergeCell ref="AG3:AG6"/>
    <mergeCell ref="AH3:AH6"/>
    <mergeCell ref="AD3:AD6"/>
    <mergeCell ref="G3:H5"/>
    <mergeCell ref="E3:F5"/>
    <mergeCell ref="C3:D5"/>
    <mergeCell ref="O3:P5"/>
    <mergeCell ref="I3:J5"/>
    <mergeCell ref="K3:L5"/>
    <mergeCell ref="M3:N5"/>
    <mergeCell ref="W3:X5"/>
    <mergeCell ref="Y3:Z5"/>
    <mergeCell ref="AA3:AB5"/>
    <mergeCell ref="AC3:AC6"/>
    <mergeCell ref="A3:A6"/>
    <mergeCell ref="Q3:R5"/>
    <mergeCell ref="S3:T5"/>
    <mergeCell ref="U3:V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15"/>
  <sheetViews>
    <sheetView workbookViewId="0" topLeftCell="A1">
      <pane xSplit="1" ySplit="7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2" sqref="A32"/>
    </sheetView>
  </sheetViews>
  <sheetFormatPr defaultColWidth="9.140625" defaultRowHeight="12.75"/>
  <cols>
    <col min="1" max="1" width="23.140625" style="0" customWidth="1"/>
    <col min="2" max="2" width="5.140625" style="0" customWidth="1"/>
    <col min="3" max="7" width="4.8515625" style="0" customWidth="1"/>
    <col min="8" max="10" width="4.57421875" style="0" customWidth="1"/>
    <col min="11" max="11" width="5.8515625" style="0" customWidth="1"/>
    <col min="12" max="12" width="5.57421875" style="0" customWidth="1"/>
    <col min="13" max="14" width="5.7109375" style="0" customWidth="1"/>
    <col min="15" max="16" width="5.00390625" style="0" customWidth="1"/>
    <col min="17" max="18" width="5.28125" style="0" customWidth="1"/>
    <col min="19" max="19" width="4.8515625" style="0" customWidth="1"/>
    <col min="20" max="20" width="4.28125" style="0" customWidth="1"/>
    <col min="21" max="21" width="5.00390625" style="0" customWidth="1"/>
    <col min="22" max="22" width="5.28125" style="0" customWidth="1"/>
    <col min="23" max="23" width="4.140625" style="0" customWidth="1"/>
    <col min="24" max="24" width="4.57421875" style="0" customWidth="1"/>
    <col min="25" max="25" width="5.28125" style="0" customWidth="1"/>
    <col min="26" max="26" width="4.7109375" style="0" customWidth="1"/>
    <col min="27" max="28" width="3.421875" style="0" customWidth="1"/>
    <col min="29" max="29" width="4.57421875" style="0" customWidth="1"/>
    <col min="30" max="30" width="4.421875" style="0" customWidth="1"/>
    <col min="31" max="31" width="4.00390625" style="0" customWidth="1"/>
    <col min="32" max="32" width="4.28125" style="0" customWidth="1"/>
    <col min="33" max="33" width="3.8515625" style="0" customWidth="1"/>
    <col min="34" max="34" width="4.7109375" style="0" customWidth="1"/>
    <col min="35" max="36" width="6.140625" style="0" customWidth="1"/>
    <col min="37" max="37" width="5.421875" style="0" customWidth="1"/>
    <col min="38" max="38" width="5.140625" style="0" customWidth="1"/>
    <col min="39" max="39" width="6.00390625" style="11" customWidth="1"/>
    <col min="40" max="40" width="5.28125" style="11" customWidth="1"/>
    <col min="41" max="41" width="4.421875" style="0" customWidth="1"/>
    <col min="42" max="42" width="12.00390625" style="0" customWidth="1"/>
    <col min="43" max="43" width="4.140625" style="0" customWidth="1"/>
    <col min="44" max="44" width="4.7109375" style="0" customWidth="1"/>
    <col min="45" max="45" width="5.140625" style="0" customWidth="1"/>
    <col min="46" max="46" width="8.28125" style="0" customWidth="1"/>
  </cols>
  <sheetData>
    <row r="1" spans="1:46" ht="13.5" thickBot="1">
      <c r="A1" s="80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2"/>
    </row>
    <row r="2" spans="1:46" ht="13.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</row>
    <row r="3" spans="1:46" ht="12.75" customHeight="1">
      <c r="A3" s="84" t="s">
        <v>51</v>
      </c>
      <c r="B3" s="85"/>
      <c r="C3" s="92" t="s">
        <v>58</v>
      </c>
      <c r="D3" s="93"/>
      <c r="E3" s="92" t="s">
        <v>0</v>
      </c>
      <c r="F3" s="93"/>
      <c r="G3" s="92" t="s">
        <v>1</v>
      </c>
      <c r="H3" s="93"/>
      <c r="I3" s="92" t="s">
        <v>2</v>
      </c>
      <c r="J3" s="93"/>
      <c r="K3" s="92" t="s">
        <v>3</v>
      </c>
      <c r="L3" s="93"/>
      <c r="M3" s="92" t="s">
        <v>4</v>
      </c>
      <c r="N3" s="93"/>
      <c r="O3" s="92" t="s">
        <v>5</v>
      </c>
      <c r="P3" s="93"/>
      <c r="Q3" s="92" t="s">
        <v>6</v>
      </c>
      <c r="R3" s="93"/>
      <c r="S3" s="92" t="s">
        <v>7</v>
      </c>
      <c r="T3" s="93"/>
      <c r="U3" s="92" t="s">
        <v>8</v>
      </c>
      <c r="V3" s="93"/>
      <c r="W3" s="92" t="s">
        <v>59</v>
      </c>
      <c r="X3" s="93"/>
      <c r="Y3" s="92" t="s">
        <v>9</v>
      </c>
      <c r="Z3" s="93"/>
      <c r="AA3" s="92" t="s">
        <v>60</v>
      </c>
      <c r="AB3" s="93"/>
      <c r="AC3" s="92" t="s">
        <v>10</v>
      </c>
      <c r="AD3" s="93"/>
      <c r="AE3" s="92" t="s">
        <v>61</v>
      </c>
      <c r="AF3" s="93"/>
      <c r="AG3" s="92" t="s">
        <v>11</v>
      </c>
      <c r="AH3" s="93"/>
      <c r="AI3" s="92" t="s">
        <v>12</v>
      </c>
      <c r="AJ3" s="93"/>
      <c r="AK3" s="92" t="s">
        <v>13</v>
      </c>
      <c r="AL3" s="93"/>
      <c r="AM3" s="92" t="s">
        <v>14</v>
      </c>
      <c r="AN3" s="93"/>
      <c r="AO3" s="44" t="s">
        <v>15</v>
      </c>
      <c r="AP3" s="44" t="s">
        <v>16</v>
      </c>
      <c r="AQ3" s="44" t="s">
        <v>17</v>
      </c>
      <c r="AR3" s="46" t="s">
        <v>18</v>
      </c>
      <c r="AS3" s="44" t="s">
        <v>19</v>
      </c>
      <c r="AT3" s="44" t="s">
        <v>20</v>
      </c>
    </row>
    <row r="4" spans="1:46" ht="27.75" customHeight="1">
      <c r="A4" s="86"/>
      <c r="B4" s="85"/>
      <c r="C4" s="94"/>
      <c r="D4" s="95"/>
      <c r="E4" s="94"/>
      <c r="F4" s="95"/>
      <c r="G4" s="94"/>
      <c r="H4" s="95"/>
      <c r="I4" s="94"/>
      <c r="J4" s="95"/>
      <c r="K4" s="94"/>
      <c r="L4" s="95"/>
      <c r="M4" s="94"/>
      <c r="N4" s="95"/>
      <c r="O4" s="94"/>
      <c r="P4" s="95"/>
      <c r="Q4" s="94"/>
      <c r="R4" s="95"/>
      <c r="S4" s="94"/>
      <c r="T4" s="95"/>
      <c r="U4" s="94"/>
      <c r="V4" s="95"/>
      <c r="W4" s="94"/>
      <c r="X4" s="95"/>
      <c r="Y4" s="94"/>
      <c r="Z4" s="95"/>
      <c r="AA4" s="94"/>
      <c r="AB4" s="95"/>
      <c r="AC4" s="94"/>
      <c r="AD4" s="95"/>
      <c r="AE4" s="94"/>
      <c r="AF4" s="95"/>
      <c r="AG4" s="94"/>
      <c r="AH4" s="95"/>
      <c r="AI4" s="94"/>
      <c r="AJ4" s="95"/>
      <c r="AK4" s="94"/>
      <c r="AL4" s="95"/>
      <c r="AM4" s="94"/>
      <c r="AN4" s="95"/>
      <c r="AO4" s="45"/>
      <c r="AP4" s="45"/>
      <c r="AQ4" s="45"/>
      <c r="AR4" s="47"/>
      <c r="AS4" s="45"/>
      <c r="AT4" s="45"/>
    </row>
    <row r="5" spans="1:46" ht="33.75" customHeight="1">
      <c r="A5" s="86"/>
      <c r="B5" s="85"/>
      <c r="C5" s="94"/>
      <c r="D5" s="95"/>
      <c r="E5" s="94"/>
      <c r="F5" s="95"/>
      <c r="G5" s="94"/>
      <c r="H5" s="95"/>
      <c r="I5" s="94"/>
      <c r="J5" s="95"/>
      <c r="K5" s="94"/>
      <c r="L5" s="95"/>
      <c r="M5" s="94"/>
      <c r="N5" s="95"/>
      <c r="O5" s="94"/>
      <c r="P5" s="95"/>
      <c r="Q5" s="94"/>
      <c r="R5" s="95"/>
      <c r="S5" s="94"/>
      <c r="T5" s="95"/>
      <c r="U5" s="94"/>
      <c r="V5" s="95"/>
      <c r="W5" s="94"/>
      <c r="X5" s="95"/>
      <c r="Y5" s="94"/>
      <c r="Z5" s="95"/>
      <c r="AA5" s="94"/>
      <c r="AB5" s="95"/>
      <c r="AC5" s="94"/>
      <c r="AD5" s="95"/>
      <c r="AE5" s="94"/>
      <c r="AF5" s="95"/>
      <c r="AG5" s="94"/>
      <c r="AH5" s="95"/>
      <c r="AI5" s="94"/>
      <c r="AJ5" s="95"/>
      <c r="AK5" s="94"/>
      <c r="AL5" s="95"/>
      <c r="AM5" s="94"/>
      <c r="AN5" s="95"/>
      <c r="AO5" s="45"/>
      <c r="AP5" s="45"/>
      <c r="AQ5" s="45"/>
      <c r="AR5" s="47"/>
      <c r="AS5" s="45"/>
      <c r="AT5" s="45"/>
    </row>
    <row r="6" spans="1:46" ht="13.5" thickBot="1">
      <c r="A6" s="86"/>
      <c r="B6" s="85"/>
      <c r="C6" s="96"/>
      <c r="D6" s="97"/>
      <c r="E6" s="96"/>
      <c r="F6" s="97"/>
      <c r="G6" s="96"/>
      <c r="H6" s="97"/>
      <c r="I6" s="96"/>
      <c r="J6" s="97"/>
      <c r="K6" s="96"/>
      <c r="L6" s="97"/>
      <c r="M6" s="96"/>
      <c r="N6" s="97"/>
      <c r="O6" s="96"/>
      <c r="P6" s="97"/>
      <c r="Q6" s="96"/>
      <c r="R6" s="97"/>
      <c r="S6" s="96"/>
      <c r="T6" s="97"/>
      <c r="U6" s="96"/>
      <c r="V6" s="97"/>
      <c r="W6" s="96"/>
      <c r="X6" s="97"/>
      <c r="Y6" s="96"/>
      <c r="Z6" s="97"/>
      <c r="AA6" s="96"/>
      <c r="AB6" s="97"/>
      <c r="AC6" s="96"/>
      <c r="AD6" s="97"/>
      <c r="AE6" s="96"/>
      <c r="AF6" s="97"/>
      <c r="AG6" s="96"/>
      <c r="AH6" s="97"/>
      <c r="AI6" s="96"/>
      <c r="AJ6" s="97"/>
      <c r="AK6" s="96"/>
      <c r="AL6" s="97"/>
      <c r="AM6" s="96"/>
      <c r="AN6" s="97"/>
      <c r="AO6" s="45"/>
      <c r="AP6" s="45"/>
      <c r="AQ6" s="45"/>
      <c r="AR6" s="47"/>
      <c r="AS6" s="45"/>
      <c r="AT6" s="45"/>
    </row>
    <row r="7" spans="1:46" ht="13.5" thickBot="1">
      <c r="A7" s="87"/>
      <c r="B7" s="85"/>
      <c r="C7" s="88" t="s">
        <v>21</v>
      </c>
      <c r="D7" s="89" t="s">
        <v>22</v>
      </c>
      <c r="E7" s="89" t="s">
        <v>21</v>
      </c>
      <c r="F7" s="89" t="s">
        <v>22</v>
      </c>
      <c r="G7" s="89" t="s">
        <v>21</v>
      </c>
      <c r="H7" s="89" t="s">
        <v>22</v>
      </c>
      <c r="I7" s="89" t="s">
        <v>21</v>
      </c>
      <c r="J7" s="89" t="s">
        <v>22</v>
      </c>
      <c r="K7" s="89" t="s">
        <v>21</v>
      </c>
      <c r="L7" s="89" t="s">
        <v>22</v>
      </c>
      <c r="M7" s="89" t="s">
        <v>21</v>
      </c>
      <c r="N7" s="89" t="s">
        <v>22</v>
      </c>
      <c r="O7" s="89" t="s">
        <v>21</v>
      </c>
      <c r="P7" s="89" t="s">
        <v>22</v>
      </c>
      <c r="Q7" s="89" t="s">
        <v>21</v>
      </c>
      <c r="R7" s="89" t="s">
        <v>22</v>
      </c>
      <c r="S7" s="89" t="s">
        <v>21</v>
      </c>
      <c r="T7" s="89" t="s">
        <v>22</v>
      </c>
      <c r="U7" s="89" t="s">
        <v>21</v>
      </c>
      <c r="V7" s="89" t="s">
        <v>22</v>
      </c>
      <c r="W7" s="89" t="s">
        <v>21</v>
      </c>
      <c r="X7" s="89" t="s">
        <v>22</v>
      </c>
      <c r="Y7" s="90" t="s">
        <v>21</v>
      </c>
      <c r="Z7" s="90" t="s">
        <v>22</v>
      </c>
      <c r="AA7" s="90" t="s">
        <v>21</v>
      </c>
      <c r="AB7" s="90" t="s">
        <v>22</v>
      </c>
      <c r="AC7" s="89" t="s">
        <v>21</v>
      </c>
      <c r="AD7" s="89" t="s">
        <v>22</v>
      </c>
      <c r="AE7" s="89" t="s">
        <v>21</v>
      </c>
      <c r="AF7" s="89" t="s">
        <v>22</v>
      </c>
      <c r="AG7" s="89" t="s">
        <v>21</v>
      </c>
      <c r="AH7" s="89" t="s">
        <v>22</v>
      </c>
      <c r="AI7" s="89" t="s">
        <v>21</v>
      </c>
      <c r="AJ7" s="89" t="s">
        <v>22</v>
      </c>
      <c r="AK7" s="89" t="s">
        <v>21</v>
      </c>
      <c r="AL7" s="89" t="s">
        <v>22</v>
      </c>
      <c r="AM7" s="89" t="s">
        <v>21</v>
      </c>
      <c r="AN7" s="89" t="s">
        <v>22</v>
      </c>
      <c r="AO7" s="91"/>
      <c r="AP7" s="91"/>
      <c r="AQ7" s="91"/>
      <c r="AR7" s="91"/>
      <c r="AS7" s="91"/>
      <c r="AT7" s="91"/>
    </row>
    <row r="8" spans="1:40" ht="13.5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6" ht="12.75">
      <c r="A9" s="13" t="s">
        <v>25</v>
      </c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76" t="s">
        <v>23</v>
      </c>
      <c r="AP9" s="1" t="s">
        <v>52</v>
      </c>
      <c r="AQ9" s="1">
        <v>76</v>
      </c>
      <c r="AR9" s="1">
        <v>77</v>
      </c>
      <c r="AS9" s="1" t="s">
        <v>53</v>
      </c>
      <c r="AT9" s="2" t="s">
        <v>57</v>
      </c>
    </row>
    <row r="10" spans="1:46" ht="12.75">
      <c r="A10" s="23" t="s">
        <v>39</v>
      </c>
      <c r="B10" s="26"/>
      <c r="C10" s="29"/>
      <c r="D10" s="30">
        <v>1</v>
      </c>
      <c r="E10" s="30">
        <v>1</v>
      </c>
      <c r="F10" s="30">
        <v>2</v>
      </c>
      <c r="G10" s="30"/>
      <c r="H10" s="30"/>
      <c r="I10" s="30"/>
      <c r="J10" s="30"/>
      <c r="K10" s="30"/>
      <c r="L10" s="30"/>
      <c r="M10" s="30">
        <v>3</v>
      </c>
      <c r="N10" s="30">
        <v>2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>
        <v>2</v>
      </c>
      <c r="AI10" s="30">
        <v>49</v>
      </c>
      <c r="AJ10" s="30">
        <v>16</v>
      </c>
      <c r="AK10" s="24">
        <v>3</v>
      </c>
      <c r="AL10" s="24">
        <v>2</v>
      </c>
      <c r="AM10" s="30">
        <f>SUM(C10+E10+G10+I10+K10+M10+O10+Q10+S10+U10+W10+Y10+AA10+AC10+AE10+AG10+AI10+AK10)</f>
        <v>56</v>
      </c>
      <c r="AN10" s="30">
        <f>SUM(D10+F10+H10+J10+L10+N10+P10+R10+T10+V10+X10+Z10+AB10+AD10+AF10+AH10+AJ10+AL10)</f>
        <v>25</v>
      </c>
      <c r="AO10" s="77" t="s">
        <v>23</v>
      </c>
      <c r="AP10" s="4" t="s">
        <v>52</v>
      </c>
      <c r="AQ10" s="4">
        <v>76</v>
      </c>
      <c r="AR10" s="4">
        <v>77</v>
      </c>
      <c r="AS10" s="4" t="s">
        <v>53</v>
      </c>
      <c r="AT10" s="5" t="s">
        <v>57</v>
      </c>
    </row>
    <row r="11" spans="1:46" ht="12.75">
      <c r="A11" s="23" t="s">
        <v>40</v>
      </c>
      <c r="B11" s="26"/>
      <c r="C11" s="29">
        <v>2</v>
      </c>
      <c r="D11" s="30">
        <v>7</v>
      </c>
      <c r="E11" s="30">
        <v>6</v>
      </c>
      <c r="F11" s="24">
        <v>18</v>
      </c>
      <c r="G11" s="24">
        <v>1</v>
      </c>
      <c r="H11" s="24">
        <v>1</v>
      </c>
      <c r="I11" s="30"/>
      <c r="J11" s="30"/>
      <c r="K11" s="24">
        <v>9</v>
      </c>
      <c r="L11" s="24">
        <v>8</v>
      </c>
      <c r="M11" s="30"/>
      <c r="N11" s="30"/>
      <c r="O11" s="30">
        <v>1</v>
      </c>
      <c r="P11" s="24">
        <v>3</v>
      </c>
      <c r="Q11" s="30"/>
      <c r="R11" s="30"/>
      <c r="S11" s="30"/>
      <c r="T11" s="30"/>
      <c r="U11" s="30"/>
      <c r="V11" s="30"/>
      <c r="W11" s="30"/>
      <c r="X11" s="30"/>
      <c r="Y11" s="30">
        <v>8</v>
      </c>
      <c r="Z11" s="30">
        <v>6</v>
      </c>
      <c r="AA11" s="30"/>
      <c r="AB11" s="30"/>
      <c r="AC11" s="30">
        <v>1</v>
      </c>
      <c r="AD11" s="30"/>
      <c r="AE11" s="30"/>
      <c r="AF11" s="30"/>
      <c r="AG11" s="30">
        <v>2</v>
      </c>
      <c r="AH11" s="3">
        <v>1</v>
      </c>
      <c r="AI11" s="3">
        <v>216</v>
      </c>
      <c r="AJ11" s="3">
        <v>172</v>
      </c>
      <c r="AK11" s="3">
        <v>1</v>
      </c>
      <c r="AL11" s="30"/>
      <c r="AM11" s="30">
        <f aca="true" t="shared" si="0" ref="AM11:AM33">SUM(C11+E11+G11+I11+K11+M11+O11+Q11+S11+U11+W11+Y11+AA11+AC11+AE11+AG11+AI11+AK11)</f>
        <v>247</v>
      </c>
      <c r="AN11" s="30">
        <f aca="true" t="shared" si="1" ref="AN11:AN33">SUM(D11+F11+H11+J11+L11+N11+P11+R11+T11+V11+X11+Z11+AB11+AD11+AF11+AH11+AJ11+AL11)</f>
        <v>216</v>
      </c>
      <c r="AO11" s="77" t="s">
        <v>23</v>
      </c>
      <c r="AP11" s="4" t="s">
        <v>52</v>
      </c>
      <c r="AQ11" s="4">
        <v>76</v>
      </c>
      <c r="AR11" s="4">
        <v>77</v>
      </c>
      <c r="AS11" s="4" t="s">
        <v>53</v>
      </c>
      <c r="AT11" s="5" t="s">
        <v>57</v>
      </c>
    </row>
    <row r="12" spans="1:46" ht="12.75">
      <c r="A12" s="23" t="s">
        <v>41</v>
      </c>
      <c r="B12" s="26"/>
      <c r="C12" s="29">
        <v>24</v>
      </c>
      <c r="D12" s="30">
        <v>42</v>
      </c>
      <c r="E12" s="30">
        <v>60</v>
      </c>
      <c r="F12" s="24">
        <v>86</v>
      </c>
      <c r="G12" s="24">
        <v>41</v>
      </c>
      <c r="H12" s="24">
        <v>44</v>
      </c>
      <c r="I12" s="24">
        <v>50</v>
      </c>
      <c r="J12" s="24">
        <v>50</v>
      </c>
      <c r="K12" s="24">
        <v>100</v>
      </c>
      <c r="L12" s="24">
        <v>134</v>
      </c>
      <c r="M12" s="24">
        <v>11</v>
      </c>
      <c r="N12" s="24">
        <v>17</v>
      </c>
      <c r="O12" s="24">
        <v>4</v>
      </c>
      <c r="P12" s="24">
        <v>8</v>
      </c>
      <c r="Q12" s="24">
        <v>1</v>
      </c>
      <c r="R12" s="24">
        <v>2</v>
      </c>
      <c r="S12" s="30"/>
      <c r="T12" s="24">
        <v>3</v>
      </c>
      <c r="U12" s="24">
        <v>2</v>
      </c>
      <c r="V12" s="24">
        <v>2</v>
      </c>
      <c r="W12" s="24"/>
      <c r="X12" s="24"/>
      <c r="Y12" s="24">
        <v>1</v>
      </c>
      <c r="Z12" s="30">
        <v>1</v>
      </c>
      <c r="AA12" s="24">
        <v>2</v>
      </c>
      <c r="AB12" s="24">
        <v>1</v>
      </c>
      <c r="AC12" s="24">
        <v>11</v>
      </c>
      <c r="AD12" s="24">
        <v>7</v>
      </c>
      <c r="AE12" s="24"/>
      <c r="AF12" s="24"/>
      <c r="AG12" s="24">
        <v>3</v>
      </c>
      <c r="AH12" s="24">
        <v>15</v>
      </c>
      <c r="AI12" s="24">
        <v>893</v>
      </c>
      <c r="AJ12" s="24">
        <v>627</v>
      </c>
      <c r="AK12" s="24">
        <v>94</v>
      </c>
      <c r="AL12" s="24">
        <v>79</v>
      </c>
      <c r="AM12" s="30">
        <f t="shared" si="0"/>
        <v>1297</v>
      </c>
      <c r="AN12" s="30">
        <f t="shared" si="1"/>
        <v>1118</v>
      </c>
      <c r="AO12" s="77" t="s">
        <v>23</v>
      </c>
      <c r="AP12" s="4" t="s">
        <v>52</v>
      </c>
      <c r="AQ12" s="4">
        <v>76</v>
      </c>
      <c r="AR12" s="4">
        <v>77</v>
      </c>
      <c r="AS12" s="4" t="s">
        <v>53</v>
      </c>
      <c r="AT12" s="5" t="s">
        <v>57</v>
      </c>
    </row>
    <row r="13" spans="1:46" ht="12.75">
      <c r="A13" s="23" t="s">
        <v>42</v>
      </c>
      <c r="B13" s="26"/>
      <c r="C13" s="29">
        <v>43</v>
      </c>
      <c r="D13" s="24">
        <v>52</v>
      </c>
      <c r="E13" s="24">
        <v>46</v>
      </c>
      <c r="F13" s="24">
        <v>86</v>
      </c>
      <c r="G13" s="24">
        <v>2</v>
      </c>
      <c r="H13" s="24">
        <v>1</v>
      </c>
      <c r="I13" s="24">
        <v>1</v>
      </c>
      <c r="J13" s="24">
        <v>5</v>
      </c>
      <c r="K13" s="24">
        <v>51</v>
      </c>
      <c r="L13" s="24">
        <v>45</v>
      </c>
      <c r="M13" s="24">
        <v>7</v>
      </c>
      <c r="N13" s="24">
        <v>9</v>
      </c>
      <c r="O13" s="24">
        <v>18</v>
      </c>
      <c r="P13" s="24">
        <v>17</v>
      </c>
      <c r="Q13" s="24">
        <v>233</v>
      </c>
      <c r="R13" s="24">
        <v>277</v>
      </c>
      <c r="S13" s="24"/>
      <c r="T13" s="30"/>
      <c r="U13" s="24">
        <v>15</v>
      </c>
      <c r="V13" s="24">
        <v>17</v>
      </c>
      <c r="W13" s="24"/>
      <c r="X13" s="24"/>
      <c r="Y13" s="24">
        <v>28</v>
      </c>
      <c r="Z13" s="24">
        <v>27</v>
      </c>
      <c r="AA13" s="24"/>
      <c r="AB13" s="24"/>
      <c r="AC13" s="24">
        <v>11</v>
      </c>
      <c r="AD13" s="24">
        <v>3</v>
      </c>
      <c r="AE13" s="24"/>
      <c r="AF13" s="24"/>
      <c r="AG13" s="30">
        <v>5</v>
      </c>
      <c r="AH13" s="24">
        <v>11</v>
      </c>
      <c r="AI13" s="24">
        <v>1221</v>
      </c>
      <c r="AJ13" s="24">
        <v>920</v>
      </c>
      <c r="AK13" s="24">
        <v>7</v>
      </c>
      <c r="AL13" s="24">
        <v>6</v>
      </c>
      <c r="AM13" s="30">
        <f t="shared" si="0"/>
        <v>1688</v>
      </c>
      <c r="AN13" s="30">
        <f t="shared" si="1"/>
        <v>1476</v>
      </c>
      <c r="AO13" s="77" t="s">
        <v>23</v>
      </c>
      <c r="AP13" s="4" t="s">
        <v>52</v>
      </c>
      <c r="AQ13" s="4">
        <v>76</v>
      </c>
      <c r="AR13" s="4">
        <v>77</v>
      </c>
      <c r="AS13" s="4" t="s">
        <v>53</v>
      </c>
      <c r="AT13" s="5" t="s">
        <v>57</v>
      </c>
    </row>
    <row r="14" spans="1:46" ht="12.75">
      <c r="A14" s="23" t="s">
        <v>43</v>
      </c>
      <c r="B14" s="26"/>
      <c r="C14" s="29">
        <v>31</v>
      </c>
      <c r="D14" s="24">
        <v>31</v>
      </c>
      <c r="E14" s="30"/>
      <c r="F14" s="24">
        <v>3</v>
      </c>
      <c r="G14" s="24"/>
      <c r="H14" s="24"/>
      <c r="I14" s="30"/>
      <c r="J14" s="30"/>
      <c r="K14" s="24"/>
      <c r="L14" s="24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24"/>
      <c r="AF14" s="24"/>
      <c r="AG14" s="24"/>
      <c r="AH14" s="3"/>
      <c r="AI14" s="24">
        <v>77</v>
      </c>
      <c r="AJ14" s="24">
        <v>44</v>
      </c>
      <c r="AK14" s="24">
        <v>1</v>
      </c>
      <c r="AL14" s="24">
        <v>1</v>
      </c>
      <c r="AM14" s="30">
        <f t="shared" si="0"/>
        <v>109</v>
      </c>
      <c r="AN14" s="30">
        <f t="shared" si="1"/>
        <v>79</v>
      </c>
      <c r="AO14" s="77" t="s">
        <v>23</v>
      </c>
      <c r="AP14" s="4" t="s">
        <v>52</v>
      </c>
      <c r="AQ14" s="4">
        <v>76</v>
      </c>
      <c r="AR14" s="4">
        <v>77</v>
      </c>
      <c r="AS14" s="4" t="s">
        <v>53</v>
      </c>
      <c r="AT14" s="5" t="s">
        <v>57</v>
      </c>
    </row>
    <row r="15" spans="1:46" ht="12.75">
      <c r="A15" s="23" t="s">
        <v>44</v>
      </c>
      <c r="B15" s="26"/>
      <c r="C15" s="29"/>
      <c r="D15" s="24"/>
      <c r="E15" s="24">
        <v>5</v>
      </c>
      <c r="F15" s="24">
        <v>16</v>
      </c>
      <c r="G15" s="24">
        <v>1</v>
      </c>
      <c r="H15" s="24">
        <v>2</v>
      </c>
      <c r="I15" s="24">
        <v>6</v>
      </c>
      <c r="J15" s="24">
        <v>6</v>
      </c>
      <c r="K15" s="24">
        <v>19</v>
      </c>
      <c r="L15" s="24">
        <v>25</v>
      </c>
      <c r="M15" s="24">
        <v>3</v>
      </c>
      <c r="N15" s="24">
        <v>8</v>
      </c>
      <c r="O15" s="24">
        <v>28</v>
      </c>
      <c r="P15" s="24">
        <v>29</v>
      </c>
      <c r="Q15" s="30"/>
      <c r="R15" s="30"/>
      <c r="S15" s="30"/>
      <c r="T15" s="30">
        <v>1</v>
      </c>
      <c r="U15" s="30"/>
      <c r="V15" s="30"/>
      <c r="W15" s="30"/>
      <c r="X15" s="30"/>
      <c r="Y15" s="30"/>
      <c r="Z15" s="24">
        <v>3</v>
      </c>
      <c r="AA15" s="24"/>
      <c r="AB15" s="24"/>
      <c r="AC15" s="30"/>
      <c r="AD15" s="30"/>
      <c r="AE15" s="24"/>
      <c r="AF15" s="30"/>
      <c r="AG15" s="24">
        <v>1</v>
      </c>
      <c r="AH15" s="3">
        <v>1</v>
      </c>
      <c r="AI15" s="24">
        <v>131</v>
      </c>
      <c r="AJ15" s="24">
        <v>87</v>
      </c>
      <c r="AK15" s="24">
        <v>1</v>
      </c>
      <c r="AL15" s="24">
        <v>3</v>
      </c>
      <c r="AM15" s="30">
        <f t="shared" si="0"/>
        <v>195</v>
      </c>
      <c r="AN15" s="30">
        <f t="shared" si="1"/>
        <v>181</v>
      </c>
      <c r="AO15" s="77" t="s">
        <v>23</v>
      </c>
      <c r="AP15" s="4" t="s">
        <v>52</v>
      </c>
      <c r="AQ15" s="4">
        <v>76</v>
      </c>
      <c r="AR15" s="4">
        <v>77</v>
      </c>
      <c r="AS15" s="4" t="s">
        <v>53</v>
      </c>
      <c r="AT15" s="5" t="s">
        <v>57</v>
      </c>
    </row>
    <row r="16" spans="1:46" ht="12.75">
      <c r="A16" s="23" t="s">
        <v>24</v>
      </c>
      <c r="B16" s="26"/>
      <c r="C16" s="29"/>
      <c r="D16" s="24">
        <v>1</v>
      </c>
      <c r="E16" s="30"/>
      <c r="F16" s="24">
        <v>1</v>
      </c>
      <c r="G16" s="30"/>
      <c r="H16" s="30"/>
      <c r="I16" s="30"/>
      <c r="J16" s="30"/>
      <c r="K16" s="30"/>
      <c r="L16" s="30"/>
      <c r="M16" s="30"/>
      <c r="N16" s="30"/>
      <c r="O16" s="30">
        <v>1</v>
      </c>
      <c r="P16" s="24">
        <v>5</v>
      </c>
      <c r="Q16" s="30"/>
      <c r="R16" s="30"/>
      <c r="S16" s="30"/>
      <c r="T16" s="30"/>
      <c r="U16" s="30">
        <v>1</v>
      </c>
      <c r="V16" s="30"/>
      <c r="W16" s="30"/>
      <c r="X16" s="30"/>
      <c r="Y16" s="24">
        <v>1</v>
      </c>
      <c r="Z16" s="30"/>
      <c r="AA16" s="30"/>
      <c r="AB16" s="30"/>
      <c r="AC16" s="30"/>
      <c r="AD16" s="30"/>
      <c r="AE16" s="30"/>
      <c r="AF16" s="30"/>
      <c r="AG16" s="30"/>
      <c r="AH16" s="3"/>
      <c r="AI16" s="24">
        <v>240</v>
      </c>
      <c r="AJ16" s="24">
        <v>180</v>
      </c>
      <c r="AK16" s="24">
        <v>7</v>
      </c>
      <c r="AL16" s="24">
        <v>6</v>
      </c>
      <c r="AM16" s="30">
        <f t="shared" si="0"/>
        <v>250</v>
      </c>
      <c r="AN16" s="30">
        <f t="shared" si="1"/>
        <v>193</v>
      </c>
      <c r="AO16" s="77" t="s">
        <v>23</v>
      </c>
      <c r="AP16" s="4" t="s">
        <v>52</v>
      </c>
      <c r="AQ16" s="4">
        <v>76</v>
      </c>
      <c r="AR16" s="4">
        <v>77</v>
      </c>
      <c r="AS16" s="4" t="s">
        <v>53</v>
      </c>
      <c r="AT16" s="5" t="s">
        <v>57</v>
      </c>
    </row>
    <row r="17" spans="1:46" ht="12.75">
      <c r="A17" s="23" t="s">
        <v>45</v>
      </c>
      <c r="B17" s="26"/>
      <c r="C17" s="29"/>
      <c r="D17" s="30"/>
      <c r="E17" s="24">
        <v>3</v>
      </c>
      <c r="F17" s="24">
        <v>3</v>
      </c>
      <c r="G17" s="24">
        <v>1</v>
      </c>
      <c r="H17" s="30"/>
      <c r="I17" s="30"/>
      <c r="J17" s="30"/>
      <c r="K17" s="30"/>
      <c r="L17" s="30"/>
      <c r="M17" s="30">
        <v>2</v>
      </c>
      <c r="N17" s="24">
        <v>1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>
        <v>1</v>
      </c>
      <c r="AF17" s="30"/>
      <c r="AG17" s="30"/>
      <c r="AH17" s="3">
        <v>2</v>
      </c>
      <c r="AI17" s="24">
        <v>75</v>
      </c>
      <c r="AJ17" s="24">
        <v>68</v>
      </c>
      <c r="AK17" s="24">
        <v>1</v>
      </c>
      <c r="AL17" s="24">
        <v>1</v>
      </c>
      <c r="AM17" s="30">
        <f t="shared" si="0"/>
        <v>83</v>
      </c>
      <c r="AN17" s="30">
        <f t="shared" si="1"/>
        <v>75</v>
      </c>
      <c r="AO17" s="77" t="s">
        <v>23</v>
      </c>
      <c r="AP17" s="4" t="s">
        <v>52</v>
      </c>
      <c r="AQ17" s="4">
        <v>76</v>
      </c>
      <c r="AR17" s="4">
        <v>77</v>
      </c>
      <c r="AS17" s="4" t="s">
        <v>53</v>
      </c>
      <c r="AT17" s="5" t="s">
        <v>57</v>
      </c>
    </row>
    <row r="18" spans="1:46" ht="12.75">
      <c r="A18" s="23" t="s">
        <v>46</v>
      </c>
      <c r="B18" s="26"/>
      <c r="C18" s="29"/>
      <c r="D18" s="24">
        <v>1</v>
      </c>
      <c r="E18" s="24">
        <v>1</v>
      </c>
      <c r="F18" s="24">
        <v>1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24">
        <v>288</v>
      </c>
      <c r="AJ18" s="24">
        <v>258</v>
      </c>
      <c r="AK18" s="24">
        <v>12</v>
      </c>
      <c r="AL18" s="24">
        <v>9</v>
      </c>
      <c r="AM18" s="30">
        <f t="shared" si="0"/>
        <v>301</v>
      </c>
      <c r="AN18" s="30">
        <f t="shared" si="1"/>
        <v>269</v>
      </c>
      <c r="AO18" s="77" t="s">
        <v>23</v>
      </c>
      <c r="AP18" s="4" t="s">
        <v>52</v>
      </c>
      <c r="AQ18" s="4">
        <v>76</v>
      </c>
      <c r="AR18" s="4">
        <v>77</v>
      </c>
      <c r="AS18" s="4" t="s">
        <v>53</v>
      </c>
      <c r="AT18" s="5" t="s">
        <v>57</v>
      </c>
    </row>
    <row r="19" spans="1:46" ht="12.75">
      <c r="A19" s="23" t="s">
        <v>47</v>
      </c>
      <c r="B19" s="26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24">
        <v>19</v>
      </c>
      <c r="AJ19" s="24">
        <v>4</v>
      </c>
      <c r="AK19" s="24">
        <v>1</v>
      </c>
      <c r="AL19" s="24">
        <v>1</v>
      </c>
      <c r="AM19" s="30">
        <f t="shared" si="0"/>
        <v>20</v>
      </c>
      <c r="AN19" s="30">
        <f t="shared" si="1"/>
        <v>5</v>
      </c>
      <c r="AO19" s="77" t="s">
        <v>23</v>
      </c>
      <c r="AP19" s="4" t="s">
        <v>52</v>
      </c>
      <c r="AQ19" s="4">
        <v>76</v>
      </c>
      <c r="AR19" s="4">
        <v>77</v>
      </c>
      <c r="AS19" s="4" t="s">
        <v>53</v>
      </c>
      <c r="AT19" s="5" t="s">
        <v>57</v>
      </c>
    </row>
    <row r="20" spans="1:46" ht="12.75">
      <c r="A20" s="43" t="s">
        <v>14</v>
      </c>
      <c r="B20" s="26"/>
      <c r="C20" s="29">
        <f>SUM(C10:C19)</f>
        <v>100</v>
      </c>
      <c r="D20" s="30">
        <f aca="true" t="shared" si="2" ref="D20:AL20">SUM(D10:D19)</f>
        <v>135</v>
      </c>
      <c r="E20" s="30">
        <f t="shared" si="2"/>
        <v>122</v>
      </c>
      <c r="F20" s="30">
        <f t="shared" si="2"/>
        <v>216</v>
      </c>
      <c r="G20" s="30">
        <f t="shared" si="2"/>
        <v>46</v>
      </c>
      <c r="H20" s="30">
        <f t="shared" si="2"/>
        <v>48</v>
      </c>
      <c r="I20" s="30">
        <f t="shared" si="2"/>
        <v>57</v>
      </c>
      <c r="J20" s="30">
        <f t="shared" si="2"/>
        <v>61</v>
      </c>
      <c r="K20" s="30">
        <f t="shared" si="2"/>
        <v>179</v>
      </c>
      <c r="L20" s="30">
        <f t="shared" si="2"/>
        <v>212</v>
      </c>
      <c r="M20" s="30">
        <f t="shared" si="2"/>
        <v>26</v>
      </c>
      <c r="N20" s="30">
        <f t="shared" si="2"/>
        <v>37</v>
      </c>
      <c r="O20" s="30">
        <f t="shared" si="2"/>
        <v>52</v>
      </c>
      <c r="P20" s="30">
        <f t="shared" si="2"/>
        <v>62</v>
      </c>
      <c r="Q20" s="30">
        <f t="shared" si="2"/>
        <v>234</v>
      </c>
      <c r="R20" s="30">
        <f t="shared" si="2"/>
        <v>279</v>
      </c>
      <c r="S20" s="30">
        <f t="shared" si="2"/>
        <v>0</v>
      </c>
      <c r="T20" s="30">
        <f t="shared" si="2"/>
        <v>4</v>
      </c>
      <c r="U20" s="30">
        <f t="shared" si="2"/>
        <v>18</v>
      </c>
      <c r="V20" s="30">
        <f t="shared" si="2"/>
        <v>19</v>
      </c>
      <c r="W20" s="30">
        <f t="shared" si="2"/>
        <v>0</v>
      </c>
      <c r="X20" s="30">
        <f t="shared" si="2"/>
        <v>0</v>
      </c>
      <c r="Y20" s="30">
        <f t="shared" si="2"/>
        <v>38</v>
      </c>
      <c r="Z20" s="30">
        <f t="shared" si="2"/>
        <v>37</v>
      </c>
      <c r="AA20" s="30">
        <f t="shared" si="2"/>
        <v>2</v>
      </c>
      <c r="AB20" s="30">
        <f t="shared" si="2"/>
        <v>1</v>
      </c>
      <c r="AC20" s="30">
        <f t="shared" si="2"/>
        <v>23</v>
      </c>
      <c r="AD20" s="30">
        <f t="shared" si="2"/>
        <v>10</v>
      </c>
      <c r="AE20" s="30">
        <f t="shared" si="2"/>
        <v>1</v>
      </c>
      <c r="AF20" s="30">
        <f t="shared" si="2"/>
        <v>0</v>
      </c>
      <c r="AG20" s="30">
        <f t="shared" si="2"/>
        <v>11</v>
      </c>
      <c r="AH20" s="30">
        <f t="shared" si="2"/>
        <v>32</v>
      </c>
      <c r="AI20" s="30">
        <f t="shared" si="2"/>
        <v>3209</v>
      </c>
      <c r="AJ20" s="30">
        <f t="shared" si="2"/>
        <v>2376</v>
      </c>
      <c r="AK20" s="30">
        <f t="shared" si="2"/>
        <v>128</v>
      </c>
      <c r="AL20" s="30">
        <f t="shared" si="2"/>
        <v>108</v>
      </c>
      <c r="AM20" s="30">
        <f t="shared" si="0"/>
        <v>4246</v>
      </c>
      <c r="AN20" s="30">
        <f t="shared" si="1"/>
        <v>3637</v>
      </c>
      <c r="AO20" s="77" t="s">
        <v>23</v>
      </c>
      <c r="AP20" s="4" t="s">
        <v>52</v>
      </c>
      <c r="AQ20" s="4">
        <v>76</v>
      </c>
      <c r="AR20" s="4">
        <v>77</v>
      </c>
      <c r="AS20" s="4" t="s">
        <v>53</v>
      </c>
      <c r="AT20" s="5" t="s">
        <v>57</v>
      </c>
    </row>
    <row r="21" spans="1:46" ht="12.75">
      <c r="A21" s="43" t="s">
        <v>26</v>
      </c>
      <c r="B21" s="26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24"/>
      <c r="AJ21" s="24"/>
      <c r="AK21" s="30"/>
      <c r="AL21" s="30"/>
      <c r="AM21" s="30">
        <f t="shared" si="0"/>
        <v>0</v>
      </c>
      <c r="AN21" s="30">
        <f t="shared" si="1"/>
        <v>0</v>
      </c>
      <c r="AO21" s="77" t="s">
        <v>23</v>
      </c>
      <c r="AP21" s="4" t="s">
        <v>52</v>
      </c>
      <c r="AQ21" s="4">
        <v>76</v>
      </c>
      <c r="AR21" s="4">
        <v>77</v>
      </c>
      <c r="AS21" s="4" t="s">
        <v>53</v>
      </c>
      <c r="AT21" s="5" t="s">
        <v>57</v>
      </c>
    </row>
    <row r="22" spans="1:46" ht="12.75">
      <c r="A22" s="23" t="s">
        <v>39</v>
      </c>
      <c r="B22" s="26"/>
      <c r="C22" s="29"/>
      <c r="D22" s="30">
        <v>1</v>
      </c>
      <c r="E22" s="30"/>
      <c r="F22" s="30">
        <v>1</v>
      </c>
      <c r="G22" s="30"/>
      <c r="H22" s="30"/>
      <c r="I22" s="30"/>
      <c r="J22" s="30"/>
      <c r="K22" s="30"/>
      <c r="L22" s="30"/>
      <c r="M22" s="30"/>
      <c r="N22" s="30"/>
      <c r="O22" s="30">
        <v>4</v>
      </c>
      <c r="P22" s="30">
        <v>2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>
        <v>1</v>
      </c>
      <c r="AI22" s="24">
        <v>62</v>
      </c>
      <c r="AJ22" s="24">
        <v>37</v>
      </c>
      <c r="AK22" s="24">
        <v>9</v>
      </c>
      <c r="AL22" s="30"/>
      <c r="AM22" s="30">
        <f t="shared" si="0"/>
        <v>75</v>
      </c>
      <c r="AN22" s="30">
        <f t="shared" si="1"/>
        <v>42</v>
      </c>
      <c r="AO22" s="77" t="s">
        <v>23</v>
      </c>
      <c r="AP22" s="4" t="s">
        <v>52</v>
      </c>
      <c r="AQ22" s="4">
        <v>76</v>
      </c>
      <c r="AR22" s="4">
        <v>77</v>
      </c>
      <c r="AS22" s="4" t="s">
        <v>53</v>
      </c>
      <c r="AT22" s="5" t="s">
        <v>57</v>
      </c>
    </row>
    <row r="23" spans="1:46" ht="12.75">
      <c r="A23" s="23" t="s">
        <v>40</v>
      </c>
      <c r="B23" s="26"/>
      <c r="C23" s="29">
        <v>3</v>
      </c>
      <c r="D23" s="30">
        <v>4</v>
      </c>
      <c r="E23" s="30">
        <v>6</v>
      </c>
      <c r="F23" s="24">
        <v>17</v>
      </c>
      <c r="G23" s="30"/>
      <c r="H23" s="24">
        <v>2</v>
      </c>
      <c r="I23" s="30"/>
      <c r="J23" s="30"/>
      <c r="K23" s="30">
        <v>1</v>
      </c>
      <c r="L23" s="30">
        <v>1</v>
      </c>
      <c r="M23" s="24">
        <v>5</v>
      </c>
      <c r="N23" s="24">
        <v>7</v>
      </c>
      <c r="O23" s="24">
        <v>8</v>
      </c>
      <c r="P23" s="24">
        <v>5</v>
      </c>
      <c r="Q23" s="30"/>
      <c r="R23" s="30"/>
      <c r="S23" s="30"/>
      <c r="T23" s="30"/>
      <c r="U23" s="30"/>
      <c r="V23" s="30"/>
      <c r="W23" s="30"/>
      <c r="X23" s="30"/>
      <c r="Y23" s="30"/>
      <c r="Z23" s="30">
        <v>1</v>
      </c>
      <c r="AA23" s="30"/>
      <c r="AB23" s="30"/>
      <c r="AC23" s="30"/>
      <c r="AD23" s="30"/>
      <c r="AE23" s="30"/>
      <c r="AF23" s="30"/>
      <c r="AG23" s="30">
        <v>1</v>
      </c>
      <c r="AH23" s="30">
        <v>1</v>
      </c>
      <c r="AI23" s="24">
        <v>141</v>
      </c>
      <c r="AJ23" s="24">
        <v>106</v>
      </c>
      <c r="AK23" s="24">
        <v>5</v>
      </c>
      <c r="AL23" s="24">
        <v>5</v>
      </c>
      <c r="AM23" s="30">
        <f t="shared" si="0"/>
        <v>170</v>
      </c>
      <c r="AN23" s="30">
        <f t="shared" si="1"/>
        <v>149</v>
      </c>
      <c r="AO23" s="77" t="s">
        <v>23</v>
      </c>
      <c r="AP23" s="4" t="s">
        <v>52</v>
      </c>
      <c r="AQ23" s="4">
        <v>76</v>
      </c>
      <c r="AR23" s="4">
        <v>77</v>
      </c>
      <c r="AS23" s="4" t="s">
        <v>53</v>
      </c>
      <c r="AT23" s="5" t="s">
        <v>57</v>
      </c>
    </row>
    <row r="24" spans="1:46" ht="12.75">
      <c r="A24" s="23" t="s">
        <v>41</v>
      </c>
      <c r="B24" s="26"/>
      <c r="C24" s="29">
        <v>6</v>
      </c>
      <c r="D24" s="30">
        <v>4</v>
      </c>
      <c r="E24" s="30">
        <v>4</v>
      </c>
      <c r="F24" s="24">
        <v>16</v>
      </c>
      <c r="G24" s="24">
        <v>3</v>
      </c>
      <c r="H24" s="24">
        <v>1</v>
      </c>
      <c r="I24" s="30"/>
      <c r="J24" s="30"/>
      <c r="K24" s="24">
        <v>17</v>
      </c>
      <c r="L24" s="24">
        <v>19</v>
      </c>
      <c r="M24" s="30"/>
      <c r="N24" s="30"/>
      <c r="O24" s="30">
        <v>1</v>
      </c>
      <c r="P24" s="24">
        <v>1</v>
      </c>
      <c r="Q24" s="30"/>
      <c r="R24" s="30"/>
      <c r="S24" s="30"/>
      <c r="T24" s="30"/>
      <c r="U24" s="30"/>
      <c r="V24" s="30"/>
      <c r="W24" s="30"/>
      <c r="X24" s="30"/>
      <c r="Y24" s="30"/>
      <c r="Z24" s="30">
        <v>3</v>
      </c>
      <c r="AA24" s="30"/>
      <c r="AB24" s="30"/>
      <c r="AC24" s="30"/>
      <c r="AD24" s="30"/>
      <c r="AE24" s="30"/>
      <c r="AF24" s="30"/>
      <c r="AG24" s="30"/>
      <c r="AH24" s="30">
        <v>2</v>
      </c>
      <c r="AI24" s="24">
        <v>355</v>
      </c>
      <c r="AJ24" s="24">
        <v>291</v>
      </c>
      <c r="AK24" s="24">
        <v>22</v>
      </c>
      <c r="AL24" s="24">
        <v>27</v>
      </c>
      <c r="AM24" s="30">
        <f t="shared" si="0"/>
        <v>408</v>
      </c>
      <c r="AN24" s="30">
        <f t="shared" si="1"/>
        <v>364</v>
      </c>
      <c r="AO24" s="77" t="s">
        <v>23</v>
      </c>
      <c r="AP24" s="4" t="s">
        <v>52</v>
      </c>
      <c r="AQ24" s="4">
        <v>76</v>
      </c>
      <c r="AR24" s="4">
        <v>77</v>
      </c>
      <c r="AS24" s="4" t="s">
        <v>53</v>
      </c>
      <c r="AT24" s="5" t="s">
        <v>57</v>
      </c>
    </row>
    <row r="25" spans="1:46" ht="12.75">
      <c r="A25" s="23" t="s">
        <v>42</v>
      </c>
      <c r="B25" s="26"/>
      <c r="C25" s="29">
        <v>4</v>
      </c>
      <c r="D25" s="24">
        <v>17</v>
      </c>
      <c r="E25" s="30">
        <v>4</v>
      </c>
      <c r="F25" s="24">
        <v>7</v>
      </c>
      <c r="G25" s="24">
        <v>1</v>
      </c>
      <c r="H25" s="30"/>
      <c r="I25" s="30"/>
      <c r="J25" s="30"/>
      <c r="K25" s="30">
        <v>56</v>
      </c>
      <c r="L25" s="30">
        <v>56</v>
      </c>
      <c r="M25" s="30"/>
      <c r="N25" s="30"/>
      <c r="O25" s="24">
        <v>4</v>
      </c>
      <c r="P25" s="24">
        <v>4</v>
      </c>
      <c r="Q25" s="24">
        <v>23</v>
      </c>
      <c r="R25" s="24">
        <v>11</v>
      </c>
      <c r="S25" s="24">
        <v>4</v>
      </c>
      <c r="T25" s="24">
        <v>2</v>
      </c>
      <c r="U25" s="24">
        <v>1</v>
      </c>
      <c r="V25" s="24">
        <v>1</v>
      </c>
      <c r="W25" s="30"/>
      <c r="X25" s="30"/>
      <c r="Y25" s="24">
        <v>2</v>
      </c>
      <c r="Z25" s="30">
        <v>3</v>
      </c>
      <c r="AA25" s="30"/>
      <c r="AB25" s="30"/>
      <c r="AC25" s="30">
        <v>2</v>
      </c>
      <c r="AD25" s="30"/>
      <c r="AE25" s="30"/>
      <c r="AF25" s="30"/>
      <c r="AG25" s="30"/>
      <c r="AH25" s="30"/>
      <c r="AI25" s="24">
        <v>417</v>
      </c>
      <c r="AJ25" s="24">
        <v>358</v>
      </c>
      <c r="AK25" s="24">
        <v>37</v>
      </c>
      <c r="AL25" s="24">
        <v>40</v>
      </c>
      <c r="AM25" s="30">
        <f t="shared" si="0"/>
        <v>555</v>
      </c>
      <c r="AN25" s="30">
        <f t="shared" si="1"/>
        <v>499</v>
      </c>
      <c r="AO25" s="77" t="s">
        <v>23</v>
      </c>
      <c r="AP25" s="4" t="s">
        <v>52</v>
      </c>
      <c r="AQ25" s="4">
        <v>76</v>
      </c>
      <c r="AR25" s="4">
        <v>77</v>
      </c>
      <c r="AS25" s="4" t="s">
        <v>53</v>
      </c>
      <c r="AT25" s="5" t="s">
        <v>57</v>
      </c>
    </row>
    <row r="26" spans="1:46" ht="12.75">
      <c r="A26" s="23" t="s">
        <v>43</v>
      </c>
      <c r="B26" s="26"/>
      <c r="C26" s="29">
        <v>2</v>
      </c>
      <c r="D26" s="24">
        <v>1</v>
      </c>
      <c r="E26" s="24">
        <v>4</v>
      </c>
      <c r="F26" s="24">
        <v>1</v>
      </c>
      <c r="G26" s="30"/>
      <c r="H26" s="30"/>
      <c r="I26" s="30"/>
      <c r="J26" s="30">
        <v>1</v>
      </c>
      <c r="K26" s="24">
        <v>58</v>
      </c>
      <c r="L26" s="30">
        <v>45</v>
      </c>
      <c r="M26" s="24">
        <v>146</v>
      </c>
      <c r="N26" s="24">
        <v>128</v>
      </c>
      <c r="O26" s="24">
        <v>70</v>
      </c>
      <c r="P26" s="24">
        <v>66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24">
        <v>180</v>
      </c>
      <c r="AJ26" s="24">
        <v>138</v>
      </c>
      <c r="AK26" s="24">
        <v>18</v>
      </c>
      <c r="AL26" s="24">
        <v>14</v>
      </c>
      <c r="AM26" s="30">
        <f t="shared" si="0"/>
        <v>478</v>
      </c>
      <c r="AN26" s="30">
        <f t="shared" si="1"/>
        <v>394</v>
      </c>
      <c r="AO26" s="77" t="s">
        <v>23</v>
      </c>
      <c r="AP26" s="4" t="s">
        <v>52</v>
      </c>
      <c r="AQ26" s="4">
        <v>76</v>
      </c>
      <c r="AR26" s="4">
        <v>77</v>
      </c>
      <c r="AS26" s="4" t="s">
        <v>53</v>
      </c>
      <c r="AT26" s="5" t="s">
        <v>57</v>
      </c>
    </row>
    <row r="27" spans="1:46" ht="12.75">
      <c r="A27" s="23" t="s">
        <v>44</v>
      </c>
      <c r="B27" s="26"/>
      <c r="C27" s="29">
        <v>1</v>
      </c>
      <c r="D27" s="24">
        <v>5</v>
      </c>
      <c r="E27" s="24">
        <v>3</v>
      </c>
      <c r="F27" s="24">
        <v>9</v>
      </c>
      <c r="G27" s="30"/>
      <c r="H27" s="30"/>
      <c r="I27" s="30"/>
      <c r="J27" s="30">
        <v>4</v>
      </c>
      <c r="K27" s="30"/>
      <c r="L27" s="30"/>
      <c r="M27" s="30">
        <v>3</v>
      </c>
      <c r="N27" s="30">
        <v>5</v>
      </c>
      <c r="O27" s="24"/>
      <c r="P27" s="30"/>
      <c r="Q27" s="30"/>
      <c r="R27" s="30"/>
      <c r="S27" s="30"/>
      <c r="T27" s="30"/>
      <c r="U27" s="30"/>
      <c r="V27" s="30"/>
      <c r="W27" s="30"/>
      <c r="X27" s="30"/>
      <c r="Y27" s="30">
        <v>90</v>
      </c>
      <c r="Z27" s="30">
        <v>138</v>
      </c>
      <c r="AA27" s="30"/>
      <c r="AB27" s="30"/>
      <c r="AC27" s="30"/>
      <c r="AD27" s="30"/>
      <c r="AE27" s="30"/>
      <c r="AF27" s="30"/>
      <c r="AG27" s="30"/>
      <c r="AH27" s="30"/>
      <c r="AI27" s="24">
        <v>40</v>
      </c>
      <c r="AJ27" s="24">
        <v>34</v>
      </c>
      <c r="AK27" s="24">
        <v>11</v>
      </c>
      <c r="AL27" s="24">
        <v>3</v>
      </c>
      <c r="AM27" s="30">
        <f t="shared" si="0"/>
        <v>148</v>
      </c>
      <c r="AN27" s="30">
        <f t="shared" si="1"/>
        <v>198</v>
      </c>
      <c r="AO27" s="77" t="s">
        <v>23</v>
      </c>
      <c r="AP27" s="4" t="s">
        <v>52</v>
      </c>
      <c r="AQ27" s="4">
        <v>76</v>
      </c>
      <c r="AR27" s="4">
        <v>77</v>
      </c>
      <c r="AS27" s="4" t="s">
        <v>53</v>
      </c>
      <c r="AT27" s="5" t="s">
        <v>57</v>
      </c>
    </row>
    <row r="28" spans="1:46" ht="12.75">
      <c r="A28" s="23" t="s">
        <v>24</v>
      </c>
      <c r="B28" s="26"/>
      <c r="C28" s="29"/>
      <c r="D28" s="30"/>
      <c r="E28" s="30"/>
      <c r="F28" s="24">
        <v>1</v>
      </c>
      <c r="G28" s="30">
        <v>2</v>
      </c>
      <c r="H28" s="30">
        <v>2</v>
      </c>
      <c r="I28" s="30"/>
      <c r="J28" s="24">
        <v>1</v>
      </c>
      <c r="K28" s="24">
        <v>1</v>
      </c>
      <c r="L28" s="24">
        <v>1</v>
      </c>
      <c r="M28" s="24">
        <v>2</v>
      </c>
      <c r="N28" s="24">
        <v>5</v>
      </c>
      <c r="O28" s="24">
        <v>167</v>
      </c>
      <c r="P28" s="24">
        <v>172</v>
      </c>
      <c r="Q28" s="24">
        <v>29</v>
      </c>
      <c r="R28" s="24">
        <v>34</v>
      </c>
      <c r="S28" s="24">
        <v>1</v>
      </c>
      <c r="T28" s="30"/>
      <c r="U28" s="24">
        <v>53</v>
      </c>
      <c r="V28" s="24">
        <v>77</v>
      </c>
      <c r="W28" s="30"/>
      <c r="X28" s="30"/>
      <c r="Y28" s="30"/>
      <c r="Z28" s="30"/>
      <c r="AA28" s="30"/>
      <c r="AB28" s="30"/>
      <c r="AC28" s="30">
        <v>1</v>
      </c>
      <c r="AD28" s="30"/>
      <c r="AE28" s="30"/>
      <c r="AF28" s="30"/>
      <c r="AG28" s="30">
        <v>1</v>
      </c>
      <c r="AH28" s="30"/>
      <c r="AI28" s="24">
        <v>1471</v>
      </c>
      <c r="AJ28" s="24">
        <v>1343</v>
      </c>
      <c r="AK28" s="24">
        <v>33</v>
      </c>
      <c r="AL28" s="24">
        <v>31</v>
      </c>
      <c r="AM28" s="30">
        <f t="shared" si="0"/>
        <v>1761</v>
      </c>
      <c r="AN28" s="30">
        <f t="shared" si="1"/>
        <v>1667</v>
      </c>
      <c r="AO28" s="77" t="s">
        <v>23</v>
      </c>
      <c r="AP28" s="4" t="s">
        <v>52</v>
      </c>
      <c r="AQ28" s="4">
        <v>76</v>
      </c>
      <c r="AR28" s="4">
        <v>77</v>
      </c>
      <c r="AS28" s="4" t="s">
        <v>53</v>
      </c>
      <c r="AT28" s="5" t="s">
        <v>57</v>
      </c>
    </row>
    <row r="29" spans="1:46" ht="12.75">
      <c r="A29" s="23" t="s">
        <v>45</v>
      </c>
      <c r="B29" s="26"/>
      <c r="C29" s="29"/>
      <c r="D29" s="30"/>
      <c r="E29" s="30"/>
      <c r="F29" s="24">
        <v>1</v>
      </c>
      <c r="G29" s="30"/>
      <c r="H29" s="30"/>
      <c r="I29" s="30"/>
      <c r="J29" s="30"/>
      <c r="K29" s="30"/>
      <c r="L29" s="30"/>
      <c r="M29" s="24">
        <v>1</v>
      </c>
      <c r="N29" s="24">
        <v>1</v>
      </c>
      <c r="O29" s="24">
        <v>15</v>
      </c>
      <c r="P29" s="24">
        <v>17</v>
      </c>
      <c r="Q29" s="30"/>
      <c r="R29" s="30"/>
      <c r="S29" s="30"/>
      <c r="T29" s="30"/>
      <c r="U29" s="30">
        <v>5</v>
      </c>
      <c r="V29" s="30">
        <v>4</v>
      </c>
      <c r="W29" s="30">
        <v>1</v>
      </c>
      <c r="X29" s="24">
        <v>1</v>
      </c>
      <c r="Y29" s="30"/>
      <c r="Z29" s="30"/>
      <c r="AA29" s="30"/>
      <c r="AB29" s="30"/>
      <c r="AC29" s="30"/>
      <c r="AD29" s="30"/>
      <c r="AE29" s="30">
        <v>4</v>
      </c>
      <c r="AF29" s="30">
        <v>4</v>
      </c>
      <c r="AG29" s="30"/>
      <c r="AH29" s="30"/>
      <c r="AI29" s="24">
        <v>178</v>
      </c>
      <c r="AJ29" s="24">
        <v>123</v>
      </c>
      <c r="AK29" s="24">
        <v>7</v>
      </c>
      <c r="AL29" s="24">
        <v>4</v>
      </c>
      <c r="AM29" s="30">
        <f t="shared" si="0"/>
        <v>211</v>
      </c>
      <c r="AN29" s="30">
        <f t="shared" si="1"/>
        <v>155</v>
      </c>
      <c r="AO29" s="77" t="s">
        <v>23</v>
      </c>
      <c r="AP29" s="4" t="s">
        <v>52</v>
      </c>
      <c r="AQ29" s="4">
        <v>76</v>
      </c>
      <c r="AR29" s="4">
        <v>77</v>
      </c>
      <c r="AS29" s="4" t="s">
        <v>53</v>
      </c>
      <c r="AT29" s="5" t="s">
        <v>57</v>
      </c>
    </row>
    <row r="30" spans="1:46" ht="12.75">
      <c r="A30" s="23" t="s">
        <v>46</v>
      </c>
      <c r="B30" s="26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4">
        <v>58</v>
      </c>
      <c r="P30" s="24">
        <v>56</v>
      </c>
      <c r="Q30" s="30"/>
      <c r="R30" s="30"/>
      <c r="S30" s="30"/>
      <c r="T30" s="30"/>
      <c r="U30" s="24">
        <v>6</v>
      </c>
      <c r="V30" s="30">
        <v>7</v>
      </c>
      <c r="W30" s="30"/>
      <c r="X30" s="30"/>
      <c r="Y30" s="30"/>
      <c r="Z30" s="30"/>
      <c r="AA30" s="30"/>
      <c r="AB30" s="30"/>
      <c r="AC30" s="30">
        <v>1</v>
      </c>
      <c r="AD30" s="30"/>
      <c r="AE30" s="30"/>
      <c r="AF30" s="30"/>
      <c r="AG30" s="30"/>
      <c r="AH30" s="30"/>
      <c r="AI30" s="24">
        <v>504</v>
      </c>
      <c r="AJ30" s="24">
        <v>384</v>
      </c>
      <c r="AK30" s="24">
        <v>38</v>
      </c>
      <c r="AL30" s="24">
        <v>35</v>
      </c>
      <c r="AM30" s="30">
        <f t="shared" si="0"/>
        <v>607</v>
      </c>
      <c r="AN30" s="30">
        <f t="shared" si="1"/>
        <v>482</v>
      </c>
      <c r="AO30" s="77" t="s">
        <v>23</v>
      </c>
      <c r="AP30" s="4" t="s">
        <v>52</v>
      </c>
      <c r="AQ30" s="4">
        <v>76</v>
      </c>
      <c r="AR30" s="4">
        <v>77</v>
      </c>
      <c r="AS30" s="4" t="s">
        <v>53</v>
      </c>
      <c r="AT30" s="5" t="s">
        <v>57</v>
      </c>
    </row>
    <row r="31" spans="1:46" ht="12.75">
      <c r="A31" s="23" t="s">
        <v>56</v>
      </c>
      <c r="B31" s="26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24">
        <v>2</v>
      </c>
      <c r="N31" s="24">
        <v>2</v>
      </c>
      <c r="O31" s="30"/>
      <c r="P31" s="30"/>
      <c r="Q31" s="30">
        <v>4</v>
      </c>
      <c r="R31" s="24">
        <v>1</v>
      </c>
      <c r="S31" s="30"/>
      <c r="T31" s="30"/>
      <c r="U31" s="24">
        <v>65</v>
      </c>
      <c r="V31" s="24">
        <v>70</v>
      </c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24">
        <v>263</v>
      </c>
      <c r="AJ31" s="24">
        <v>217</v>
      </c>
      <c r="AK31" s="24">
        <v>3</v>
      </c>
      <c r="AL31" s="24">
        <v>3</v>
      </c>
      <c r="AM31" s="30">
        <f t="shared" si="0"/>
        <v>337</v>
      </c>
      <c r="AN31" s="30">
        <f t="shared" si="1"/>
        <v>293</v>
      </c>
      <c r="AO31" s="77" t="s">
        <v>23</v>
      </c>
      <c r="AP31" s="4" t="s">
        <v>52</v>
      </c>
      <c r="AQ31" s="4">
        <v>76</v>
      </c>
      <c r="AR31" s="4">
        <v>77</v>
      </c>
      <c r="AS31" s="4" t="s">
        <v>53</v>
      </c>
      <c r="AT31" s="5" t="s">
        <v>57</v>
      </c>
    </row>
    <row r="32" spans="1:46" ht="12.75">
      <c r="A32" s="23" t="s">
        <v>47</v>
      </c>
      <c r="B32" s="26"/>
      <c r="C32" s="29"/>
      <c r="D32" s="30"/>
      <c r="E32" s="30"/>
      <c r="F32" s="24">
        <v>2</v>
      </c>
      <c r="G32" s="30"/>
      <c r="H32" s="30"/>
      <c r="I32" s="30"/>
      <c r="J32" s="30"/>
      <c r="K32" s="30"/>
      <c r="L32" s="30"/>
      <c r="M32" s="24">
        <v>3</v>
      </c>
      <c r="N32" s="24">
        <v>5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24">
        <v>18</v>
      </c>
      <c r="AJ32" s="24">
        <v>8</v>
      </c>
      <c r="AK32" s="30"/>
      <c r="AL32" s="30"/>
      <c r="AM32" s="30">
        <f t="shared" si="0"/>
        <v>21</v>
      </c>
      <c r="AN32" s="30">
        <f t="shared" si="1"/>
        <v>15</v>
      </c>
      <c r="AO32" s="77" t="s">
        <v>23</v>
      </c>
      <c r="AP32" s="4" t="s">
        <v>52</v>
      </c>
      <c r="AQ32" s="4">
        <v>76</v>
      </c>
      <c r="AR32" s="4">
        <v>77</v>
      </c>
      <c r="AS32" s="4" t="s">
        <v>53</v>
      </c>
      <c r="AT32" s="5" t="s">
        <v>57</v>
      </c>
    </row>
    <row r="33" spans="1:46" ht="12.75">
      <c r="A33" s="42" t="s">
        <v>14</v>
      </c>
      <c r="B33" s="26"/>
      <c r="C33" s="29">
        <f>SUM(C22:C32)</f>
        <v>16</v>
      </c>
      <c r="D33" s="30">
        <f aca="true" t="shared" si="3" ref="D33:AL33">SUM(D22:D32)</f>
        <v>32</v>
      </c>
      <c r="E33" s="30">
        <f t="shared" si="3"/>
        <v>21</v>
      </c>
      <c r="F33" s="30">
        <f t="shared" si="3"/>
        <v>55</v>
      </c>
      <c r="G33" s="30">
        <f t="shared" si="3"/>
        <v>6</v>
      </c>
      <c r="H33" s="30">
        <f t="shared" si="3"/>
        <v>5</v>
      </c>
      <c r="I33" s="30">
        <f t="shared" si="3"/>
        <v>0</v>
      </c>
      <c r="J33" s="30">
        <f t="shared" si="3"/>
        <v>6</v>
      </c>
      <c r="K33" s="30">
        <f t="shared" si="3"/>
        <v>133</v>
      </c>
      <c r="L33" s="30">
        <f t="shared" si="3"/>
        <v>122</v>
      </c>
      <c r="M33" s="30">
        <f t="shared" si="3"/>
        <v>162</v>
      </c>
      <c r="N33" s="30">
        <f t="shared" si="3"/>
        <v>153</v>
      </c>
      <c r="O33" s="30">
        <f t="shared" si="3"/>
        <v>327</v>
      </c>
      <c r="P33" s="30">
        <f t="shared" si="3"/>
        <v>323</v>
      </c>
      <c r="Q33" s="30">
        <f t="shared" si="3"/>
        <v>56</v>
      </c>
      <c r="R33" s="30">
        <f t="shared" si="3"/>
        <v>46</v>
      </c>
      <c r="S33" s="30">
        <f t="shared" si="3"/>
        <v>5</v>
      </c>
      <c r="T33" s="30">
        <f t="shared" si="3"/>
        <v>2</v>
      </c>
      <c r="U33" s="30">
        <f t="shared" si="3"/>
        <v>130</v>
      </c>
      <c r="V33" s="30">
        <f t="shared" si="3"/>
        <v>159</v>
      </c>
      <c r="W33" s="30">
        <f t="shared" si="3"/>
        <v>1</v>
      </c>
      <c r="X33" s="30">
        <f t="shared" si="3"/>
        <v>1</v>
      </c>
      <c r="Y33" s="30">
        <f t="shared" si="3"/>
        <v>92</v>
      </c>
      <c r="Z33" s="30">
        <f t="shared" si="3"/>
        <v>145</v>
      </c>
      <c r="AA33" s="30">
        <f t="shared" si="3"/>
        <v>0</v>
      </c>
      <c r="AB33" s="30">
        <f t="shared" si="3"/>
        <v>0</v>
      </c>
      <c r="AC33" s="30">
        <f t="shared" si="3"/>
        <v>4</v>
      </c>
      <c r="AD33" s="30">
        <f t="shared" si="3"/>
        <v>0</v>
      </c>
      <c r="AE33" s="30">
        <f t="shared" si="3"/>
        <v>4</v>
      </c>
      <c r="AF33" s="30">
        <f t="shared" si="3"/>
        <v>4</v>
      </c>
      <c r="AG33" s="30">
        <f t="shared" si="3"/>
        <v>2</v>
      </c>
      <c r="AH33" s="30">
        <f t="shared" si="3"/>
        <v>4</v>
      </c>
      <c r="AI33" s="30">
        <f t="shared" si="3"/>
        <v>3629</v>
      </c>
      <c r="AJ33" s="30">
        <f t="shared" si="3"/>
        <v>3039</v>
      </c>
      <c r="AK33" s="30">
        <f t="shared" si="3"/>
        <v>183</v>
      </c>
      <c r="AL33" s="30">
        <f t="shared" si="3"/>
        <v>162</v>
      </c>
      <c r="AM33" s="30">
        <f t="shared" si="0"/>
        <v>4771</v>
      </c>
      <c r="AN33" s="30">
        <f t="shared" si="1"/>
        <v>4258</v>
      </c>
      <c r="AO33" s="77" t="s">
        <v>23</v>
      </c>
      <c r="AP33" s="4" t="s">
        <v>52</v>
      </c>
      <c r="AQ33" s="4">
        <v>76</v>
      </c>
      <c r="AR33" s="4">
        <v>77</v>
      </c>
      <c r="AS33" s="4" t="s">
        <v>53</v>
      </c>
      <c r="AT33" s="5" t="s">
        <v>57</v>
      </c>
    </row>
    <row r="34" spans="1:46" ht="12.75">
      <c r="A34" s="79" t="s">
        <v>48</v>
      </c>
      <c r="B34" s="26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24"/>
      <c r="AJ34" s="30"/>
      <c r="AK34" s="30"/>
      <c r="AL34" s="30"/>
      <c r="AM34" s="30">
        <f aca="true" t="shared" si="4" ref="AM34:AM46">SUM(C34+E34+G34+I34+K34+M34+O34+Q34+S34+U34+W34+Y34+AA34+AC34+AE34+AG34+AI34+AK34)</f>
        <v>0</v>
      </c>
      <c r="AN34" s="30">
        <f aca="true" t="shared" si="5" ref="AN34:AN46">SUM(D34+F34+H34+J34+L34+N34+P34+R34+T34+V34+X34+Z34+AB34+AD34+AF34+AH34+AJ34+AL34)</f>
        <v>0</v>
      </c>
      <c r="AO34" s="77" t="s">
        <v>23</v>
      </c>
      <c r="AP34" s="4" t="s">
        <v>52</v>
      </c>
      <c r="AQ34" s="4">
        <v>76</v>
      </c>
      <c r="AR34" s="4">
        <v>77</v>
      </c>
      <c r="AS34" s="4" t="s">
        <v>53</v>
      </c>
      <c r="AT34" s="5" t="s">
        <v>57</v>
      </c>
    </row>
    <row r="35" spans="1:46" ht="12.75">
      <c r="A35" s="23" t="s">
        <v>39</v>
      </c>
      <c r="B35" s="26"/>
      <c r="C35" s="29"/>
      <c r="D35" s="30">
        <v>2</v>
      </c>
      <c r="E35" s="30">
        <v>1</v>
      </c>
      <c r="F35" s="30">
        <v>3</v>
      </c>
      <c r="G35" s="30"/>
      <c r="H35" s="30"/>
      <c r="I35" s="30"/>
      <c r="J35" s="30"/>
      <c r="K35" s="30"/>
      <c r="L35" s="30"/>
      <c r="M35" s="30">
        <v>3</v>
      </c>
      <c r="N35" s="30">
        <v>2</v>
      </c>
      <c r="O35" s="30">
        <v>4</v>
      </c>
      <c r="P35" s="24">
        <v>2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>
        <f>SUM(AH10+AH22)</f>
        <v>3</v>
      </c>
      <c r="AI35" s="30">
        <f>SUM(AI10+AI22)</f>
        <v>111</v>
      </c>
      <c r="AJ35" s="30">
        <f>SUM(AJ10+AJ22)</f>
        <v>53</v>
      </c>
      <c r="AK35" s="30">
        <f>SUM(AK10+AK22)</f>
        <v>12</v>
      </c>
      <c r="AL35" s="30">
        <v>2</v>
      </c>
      <c r="AM35" s="30">
        <f t="shared" si="4"/>
        <v>131</v>
      </c>
      <c r="AN35" s="30">
        <f t="shared" si="5"/>
        <v>67</v>
      </c>
      <c r="AO35" s="77" t="s">
        <v>23</v>
      </c>
      <c r="AP35" s="4" t="s">
        <v>52</v>
      </c>
      <c r="AQ35" s="4">
        <v>76</v>
      </c>
      <c r="AR35" s="4">
        <v>77</v>
      </c>
      <c r="AS35" s="4" t="s">
        <v>53</v>
      </c>
      <c r="AT35" s="5" t="s">
        <v>57</v>
      </c>
    </row>
    <row r="36" spans="1:46" ht="12.75">
      <c r="A36" s="23" t="s">
        <v>40</v>
      </c>
      <c r="B36" s="26"/>
      <c r="C36" s="29">
        <v>5</v>
      </c>
      <c r="D36" s="30">
        <v>11</v>
      </c>
      <c r="E36" s="30">
        <v>12</v>
      </c>
      <c r="F36" s="24">
        <v>35</v>
      </c>
      <c r="G36" s="24">
        <v>1</v>
      </c>
      <c r="H36" s="24">
        <v>3</v>
      </c>
      <c r="I36" s="30"/>
      <c r="J36" s="30"/>
      <c r="K36" s="24">
        <v>10</v>
      </c>
      <c r="L36" s="24">
        <v>9</v>
      </c>
      <c r="M36" s="24">
        <v>5</v>
      </c>
      <c r="N36" s="24">
        <v>7</v>
      </c>
      <c r="O36" s="24">
        <v>9</v>
      </c>
      <c r="P36" s="24">
        <v>8</v>
      </c>
      <c r="Q36" s="30"/>
      <c r="R36" s="30"/>
      <c r="S36" s="30"/>
      <c r="T36" s="30"/>
      <c r="U36" s="30"/>
      <c r="V36" s="30"/>
      <c r="W36" s="30"/>
      <c r="X36" s="30"/>
      <c r="Y36" s="30">
        <f aca="true" t="shared" si="6" ref="V36:AK36">SUM(Y11+Y23)</f>
        <v>8</v>
      </c>
      <c r="Z36" s="30">
        <f t="shared" si="6"/>
        <v>7</v>
      </c>
      <c r="AA36" s="30"/>
      <c r="AB36" s="30"/>
      <c r="AC36" s="30">
        <f t="shared" si="6"/>
        <v>1</v>
      </c>
      <c r="AD36" s="30"/>
      <c r="AE36" s="30"/>
      <c r="AF36" s="30"/>
      <c r="AG36" s="30">
        <f t="shared" si="6"/>
        <v>3</v>
      </c>
      <c r="AH36" s="30">
        <f t="shared" si="6"/>
        <v>2</v>
      </c>
      <c r="AI36" s="30">
        <f t="shared" si="6"/>
        <v>357</v>
      </c>
      <c r="AJ36" s="30">
        <f t="shared" si="6"/>
        <v>278</v>
      </c>
      <c r="AK36" s="30">
        <f t="shared" si="6"/>
        <v>6</v>
      </c>
      <c r="AL36" s="30">
        <v>5</v>
      </c>
      <c r="AM36" s="30">
        <f t="shared" si="4"/>
        <v>417</v>
      </c>
      <c r="AN36" s="30">
        <f t="shared" si="5"/>
        <v>365</v>
      </c>
      <c r="AO36" s="77" t="s">
        <v>23</v>
      </c>
      <c r="AP36" s="4" t="s">
        <v>52</v>
      </c>
      <c r="AQ36" s="4">
        <v>76</v>
      </c>
      <c r="AR36" s="4">
        <v>77</v>
      </c>
      <c r="AS36" s="4" t="s">
        <v>53</v>
      </c>
      <c r="AT36" s="5" t="s">
        <v>57</v>
      </c>
    </row>
    <row r="37" spans="1:46" ht="12.75">
      <c r="A37" s="23" t="s">
        <v>41</v>
      </c>
      <c r="B37" s="26"/>
      <c r="C37" s="29">
        <v>30</v>
      </c>
      <c r="D37" s="30">
        <v>46</v>
      </c>
      <c r="E37" s="30">
        <v>64</v>
      </c>
      <c r="F37" s="24">
        <v>102</v>
      </c>
      <c r="G37" s="24">
        <v>44</v>
      </c>
      <c r="H37" s="24">
        <v>45</v>
      </c>
      <c r="I37" s="24">
        <v>50</v>
      </c>
      <c r="J37" s="24">
        <v>50</v>
      </c>
      <c r="K37" s="24">
        <v>117</v>
      </c>
      <c r="L37" s="24">
        <v>153</v>
      </c>
      <c r="M37" s="24">
        <v>11</v>
      </c>
      <c r="N37" s="24">
        <v>17</v>
      </c>
      <c r="O37" s="24">
        <v>5</v>
      </c>
      <c r="P37" s="24">
        <v>9</v>
      </c>
      <c r="Q37" s="24">
        <v>1</v>
      </c>
      <c r="R37" s="24">
        <v>2</v>
      </c>
      <c r="S37" s="30"/>
      <c r="T37" s="24">
        <v>3</v>
      </c>
      <c r="U37" s="30">
        <f aca="true" t="shared" si="7" ref="U35:U43">SUM(U12+U24)</f>
        <v>2</v>
      </c>
      <c r="V37" s="30">
        <f aca="true" t="shared" si="8" ref="V37:AK37">SUM(V12+V24)</f>
        <v>2</v>
      </c>
      <c r="W37" s="30"/>
      <c r="X37" s="30"/>
      <c r="Y37" s="30">
        <f t="shared" si="8"/>
        <v>1</v>
      </c>
      <c r="Z37" s="30">
        <f t="shared" si="8"/>
        <v>4</v>
      </c>
      <c r="AA37" s="30">
        <f t="shared" si="8"/>
        <v>2</v>
      </c>
      <c r="AB37" s="30">
        <f t="shared" si="8"/>
        <v>1</v>
      </c>
      <c r="AC37" s="30">
        <f t="shared" si="8"/>
        <v>11</v>
      </c>
      <c r="AD37" s="30">
        <f t="shared" si="8"/>
        <v>7</v>
      </c>
      <c r="AE37" s="30"/>
      <c r="AF37" s="30"/>
      <c r="AG37" s="30">
        <f t="shared" si="8"/>
        <v>3</v>
      </c>
      <c r="AH37" s="30">
        <f t="shared" si="8"/>
        <v>17</v>
      </c>
      <c r="AI37" s="30">
        <f t="shared" si="8"/>
        <v>1248</v>
      </c>
      <c r="AJ37" s="30">
        <f t="shared" si="8"/>
        <v>918</v>
      </c>
      <c r="AK37" s="30">
        <f t="shared" si="8"/>
        <v>116</v>
      </c>
      <c r="AL37" s="30">
        <v>106</v>
      </c>
      <c r="AM37" s="30">
        <f t="shared" si="4"/>
        <v>1705</v>
      </c>
      <c r="AN37" s="30">
        <f t="shared" si="5"/>
        <v>1482</v>
      </c>
      <c r="AO37" s="77" t="s">
        <v>23</v>
      </c>
      <c r="AP37" s="4" t="s">
        <v>52</v>
      </c>
      <c r="AQ37" s="4">
        <v>76</v>
      </c>
      <c r="AR37" s="4">
        <v>77</v>
      </c>
      <c r="AS37" s="4" t="s">
        <v>53</v>
      </c>
      <c r="AT37" s="5" t="s">
        <v>57</v>
      </c>
    </row>
    <row r="38" spans="1:46" ht="12.75">
      <c r="A38" s="23" t="s">
        <v>42</v>
      </c>
      <c r="B38" s="26"/>
      <c r="C38" s="29">
        <v>47</v>
      </c>
      <c r="D38" s="24">
        <v>69</v>
      </c>
      <c r="E38" s="24">
        <v>50</v>
      </c>
      <c r="F38" s="24">
        <v>93</v>
      </c>
      <c r="G38" s="24">
        <v>3</v>
      </c>
      <c r="H38" s="24">
        <v>1</v>
      </c>
      <c r="I38" s="24">
        <v>1</v>
      </c>
      <c r="J38" s="24">
        <v>5</v>
      </c>
      <c r="K38" s="24">
        <v>107</v>
      </c>
      <c r="L38" s="24">
        <v>101</v>
      </c>
      <c r="M38" s="24">
        <v>7</v>
      </c>
      <c r="N38" s="24">
        <v>9</v>
      </c>
      <c r="O38" s="24">
        <v>22</v>
      </c>
      <c r="P38" s="24">
        <v>21</v>
      </c>
      <c r="Q38" s="24">
        <v>256</v>
      </c>
      <c r="R38" s="24">
        <v>288</v>
      </c>
      <c r="S38" s="24">
        <v>4</v>
      </c>
      <c r="T38" s="24">
        <v>2</v>
      </c>
      <c r="U38" s="30">
        <f t="shared" si="7"/>
        <v>16</v>
      </c>
      <c r="V38" s="30">
        <f aca="true" t="shared" si="9" ref="V38:AK38">SUM(V13+V25)</f>
        <v>18</v>
      </c>
      <c r="W38" s="30"/>
      <c r="X38" s="30"/>
      <c r="Y38" s="30">
        <f t="shared" si="9"/>
        <v>30</v>
      </c>
      <c r="Z38" s="30">
        <f t="shared" si="9"/>
        <v>30</v>
      </c>
      <c r="AA38" s="30"/>
      <c r="AB38" s="30"/>
      <c r="AC38" s="30">
        <f t="shared" si="9"/>
        <v>13</v>
      </c>
      <c r="AD38" s="30">
        <f t="shared" si="9"/>
        <v>3</v>
      </c>
      <c r="AE38" s="30"/>
      <c r="AF38" s="30"/>
      <c r="AG38" s="30">
        <f t="shared" si="9"/>
        <v>5</v>
      </c>
      <c r="AH38" s="30">
        <f t="shared" si="9"/>
        <v>11</v>
      </c>
      <c r="AI38" s="30">
        <f t="shared" si="9"/>
        <v>1638</v>
      </c>
      <c r="AJ38" s="30">
        <f t="shared" si="9"/>
        <v>1278</v>
      </c>
      <c r="AK38" s="30">
        <f t="shared" si="9"/>
        <v>44</v>
      </c>
      <c r="AL38" s="24">
        <v>46</v>
      </c>
      <c r="AM38" s="30">
        <f t="shared" si="4"/>
        <v>2243</v>
      </c>
      <c r="AN38" s="30">
        <f t="shared" si="5"/>
        <v>1975</v>
      </c>
      <c r="AO38" s="77" t="s">
        <v>23</v>
      </c>
      <c r="AP38" s="4" t="s">
        <v>52</v>
      </c>
      <c r="AQ38" s="4">
        <v>76</v>
      </c>
      <c r="AR38" s="4">
        <v>77</v>
      </c>
      <c r="AS38" s="4" t="s">
        <v>53</v>
      </c>
      <c r="AT38" s="5" t="s">
        <v>57</v>
      </c>
    </row>
    <row r="39" spans="1:46" ht="12.75">
      <c r="A39" s="23" t="s">
        <v>43</v>
      </c>
      <c r="B39" s="26"/>
      <c r="C39" s="29">
        <v>33</v>
      </c>
      <c r="D39" s="24">
        <v>32</v>
      </c>
      <c r="E39" s="24">
        <v>4</v>
      </c>
      <c r="F39" s="24">
        <v>4</v>
      </c>
      <c r="G39" s="30"/>
      <c r="H39" s="30"/>
      <c r="I39" s="30"/>
      <c r="J39" s="30">
        <v>1</v>
      </c>
      <c r="K39" s="30">
        <v>58</v>
      </c>
      <c r="L39" s="24">
        <v>45</v>
      </c>
      <c r="M39" s="24">
        <v>146</v>
      </c>
      <c r="N39" s="24">
        <v>128</v>
      </c>
      <c r="O39" s="24">
        <v>70</v>
      </c>
      <c r="P39" s="24">
        <v>66</v>
      </c>
      <c r="Q39" s="30"/>
      <c r="R39" s="30"/>
      <c r="S39" s="30"/>
      <c r="T39" s="30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>
        <f>SUM(AI14+AI26)</f>
        <v>257</v>
      </c>
      <c r="AJ39" s="24">
        <f>SUM(AJ14+AJ26)</f>
        <v>182</v>
      </c>
      <c r="AK39" s="24">
        <f>SUM(AK14+AK26)</f>
        <v>19</v>
      </c>
      <c r="AL39" s="24">
        <v>15</v>
      </c>
      <c r="AM39" s="30">
        <f t="shared" si="4"/>
        <v>587</v>
      </c>
      <c r="AN39" s="30">
        <f t="shared" si="5"/>
        <v>473</v>
      </c>
      <c r="AO39" s="77" t="s">
        <v>23</v>
      </c>
      <c r="AP39" s="4" t="s">
        <v>52</v>
      </c>
      <c r="AQ39" s="4">
        <v>76</v>
      </c>
      <c r="AR39" s="4">
        <v>77</v>
      </c>
      <c r="AS39" s="4" t="s">
        <v>53</v>
      </c>
      <c r="AT39" s="5" t="s">
        <v>57</v>
      </c>
    </row>
    <row r="40" spans="1:46" ht="12.75">
      <c r="A40" s="23" t="s">
        <v>44</v>
      </c>
      <c r="B40" s="26"/>
      <c r="C40" s="29">
        <v>1</v>
      </c>
      <c r="D40" s="24">
        <v>5</v>
      </c>
      <c r="E40" s="24">
        <v>8</v>
      </c>
      <c r="F40" s="24">
        <v>25</v>
      </c>
      <c r="G40" s="24">
        <v>1</v>
      </c>
      <c r="H40" s="24">
        <v>2</v>
      </c>
      <c r="I40" s="24">
        <v>6</v>
      </c>
      <c r="J40" s="24">
        <v>10</v>
      </c>
      <c r="K40" s="24">
        <v>19</v>
      </c>
      <c r="L40" s="24">
        <v>25</v>
      </c>
      <c r="M40" s="24">
        <v>6</v>
      </c>
      <c r="N40" s="24">
        <v>13</v>
      </c>
      <c r="O40" s="24">
        <v>28</v>
      </c>
      <c r="P40" s="24">
        <v>29</v>
      </c>
      <c r="Q40" s="30"/>
      <c r="R40" s="30"/>
      <c r="S40" s="30"/>
      <c r="T40" s="30">
        <v>1</v>
      </c>
      <c r="U40" s="24"/>
      <c r="V40" s="24"/>
      <c r="W40" s="24"/>
      <c r="X40" s="24"/>
      <c r="Y40" s="24">
        <f>SUM(Y15+Y27)</f>
        <v>90</v>
      </c>
      <c r="Z40" s="24">
        <f>SUM(Z15+Z27)</f>
        <v>141</v>
      </c>
      <c r="AA40" s="24"/>
      <c r="AB40" s="24"/>
      <c r="AC40" s="24"/>
      <c r="AD40" s="24"/>
      <c r="AE40" s="24"/>
      <c r="AF40" s="24"/>
      <c r="AG40" s="24">
        <f>SUM(AG15+AG27)</f>
        <v>1</v>
      </c>
      <c r="AH40" s="24">
        <f>SUM(AH15+AH27)</f>
        <v>1</v>
      </c>
      <c r="AI40" s="24">
        <f>SUM(AI15+AI27)</f>
        <v>171</v>
      </c>
      <c r="AJ40" s="24">
        <f>SUM(AJ15+AJ27)</f>
        <v>121</v>
      </c>
      <c r="AK40" s="24">
        <f>SUM(AK15+AK27)</f>
        <v>12</v>
      </c>
      <c r="AL40" s="24">
        <v>6</v>
      </c>
      <c r="AM40" s="30">
        <f t="shared" si="4"/>
        <v>343</v>
      </c>
      <c r="AN40" s="30">
        <f t="shared" si="5"/>
        <v>379</v>
      </c>
      <c r="AO40" s="77" t="s">
        <v>23</v>
      </c>
      <c r="AP40" s="4" t="s">
        <v>52</v>
      </c>
      <c r="AQ40" s="4">
        <v>76</v>
      </c>
      <c r="AR40" s="4">
        <v>77</v>
      </c>
      <c r="AS40" s="4" t="s">
        <v>53</v>
      </c>
      <c r="AT40" s="5" t="s">
        <v>57</v>
      </c>
    </row>
    <row r="41" spans="1:46" ht="12.75">
      <c r="A41" s="23" t="s">
        <v>24</v>
      </c>
      <c r="B41" s="26"/>
      <c r="C41" s="29"/>
      <c r="D41" s="24">
        <v>1</v>
      </c>
      <c r="E41" s="30"/>
      <c r="F41" s="24">
        <v>2</v>
      </c>
      <c r="G41" s="24">
        <v>2</v>
      </c>
      <c r="H41" s="24">
        <v>2</v>
      </c>
      <c r="I41" s="30"/>
      <c r="J41" s="24">
        <v>1</v>
      </c>
      <c r="K41" s="24">
        <v>1</v>
      </c>
      <c r="L41" s="24">
        <v>1</v>
      </c>
      <c r="M41" s="24">
        <v>2</v>
      </c>
      <c r="N41" s="24">
        <v>5</v>
      </c>
      <c r="O41" s="24">
        <v>168</v>
      </c>
      <c r="P41" s="24">
        <v>177</v>
      </c>
      <c r="Q41" s="24">
        <v>29</v>
      </c>
      <c r="R41" s="24">
        <v>34</v>
      </c>
      <c r="S41" s="24">
        <v>1</v>
      </c>
      <c r="T41" s="30"/>
      <c r="U41" s="24">
        <f t="shared" si="7"/>
        <v>54</v>
      </c>
      <c r="V41" s="24">
        <f>SUM(V16+V28)</f>
        <v>77</v>
      </c>
      <c r="W41" s="24"/>
      <c r="X41" s="24"/>
      <c r="Y41" s="24">
        <f>SUM(Y16+Y28)</f>
        <v>1</v>
      </c>
      <c r="Z41" s="24"/>
      <c r="AA41" s="24"/>
      <c r="AB41" s="24"/>
      <c r="AC41" s="24">
        <f>SUM(AC16+AC28)</f>
        <v>1</v>
      </c>
      <c r="AD41" s="24"/>
      <c r="AE41" s="24"/>
      <c r="AF41" s="24"/>
      <c r="AG41" s="24">
        <f>SUM(AG16+AG28)</f>
        <v>1</v>
      </c>
      <c r="AH41" s="24"/>
      <c r="AI41" s="24">
        <f>SUM(AI16+AI28)</f>
        <v>1711</v>
      </c>
      <c r="AJ41" s="24">
        <f>SUM(AJ16+AJ28)</f>
        <v>1523</v>
      </c>
      <c r="AK41" s="24">
        <f>SUM(AK16+AK28)</f>
        <v>40</v>
      </c>
      <c r="AL41" s="24">
        <v>37</v>
      </c>
      <c r="AM41" s="30">
        <f t="shared" si="4"/>
        <v>2011</v>
      </c>
      <c r="AN41" s="30">
        <f t="shared" si="5"/>
        <v>1860</v>
      </c>
      <c r="AO41" s="77" t="s">
        <v>23</v>
      </c>
      <c r="AP41" s="4" t="s">
        <v>52</v>
      </c>
      <c r="AQ41" s="4">
        <v>76</v>
      </c>
      <c r="AR41" s="4">
        <v>77</v>
      </c>
      <c r="AS41" s="4" t="s">
        <v>53</v>
      </c>
      <c r="AT41" s="5" t="s">
        <v>57</v>
      </c>
    </row>
    <row r="42" spans="1:46" ht="12.75">
      <c r="A42" s="23" t="s">
        <v>45</v>
      </c>
      <c r="B42" s="26"/>
      <c r="C42" s="29"/>
      <c r="D42" s="30"/>
      <c r="E42" s="24">
        <v>3</v>
      </c>
      <c r="F42" s="24">
        <v>4</v>
      </c>
      <c r="G42" s="24">
        <v>1</v>
      </c>
      <c r="H42" s="30"/>
      <c r="I42" s="30"/>
      <c r="J42" s="30"/>
      <c r="K42" s="30"/>
      <c r="L42" s="30"/>
      <c r="M42" s="24">
        <v>3</v>
      </c>
      <c r="N42" s="24">
        <v>2</v>
      </c>
      <c r="O42" s="24">
        <v>15</v>
      </c>
      <c r="P42" s="24">
        <v>17</v>
      </c>
      <c r="Q42" s="30"/>
      <c r="R42" s="30"/>
      <c r="S42" s="30"/>
      <c r="T42" s="30"/>
      <c r="U42" s="24">
        <f t="shared" si="7"/>
        <v>5</v>
      </c>
      <c r="V42" s="24">
        <f aca="true" t="shared" si="10" ref="V42:AK42">SUM(V17+V29)</f>
        <v>4</v>
      </c>
      <c r="W42" s="24">
        <f t="shared" si="10"/>
        <v>1</v>
      </c>
      <c r="X42" s="24">
        <f t="shared" si="10"/>
        <v>1</v>
      </c>
      <c r="Y42" s="24"/>
      <c r="Z42" s="24"/>
      <c r="AA42" s="24"/>
      <c r="AB42" s="24"/>
      <c r="AC42" s="24"/>
      <c r="AD42" s="24"/>
      <c r="AE42" s="24">
        <f t="shared" si="10"/>
        <v>5</v>
      </c>
      <c r="AF42" s="24">
        <f t="shared" si="10"/>
        <v>4</v>
      </c>
      <c r="AG42" s="24"/>
      <c r="AH42" s="24">
        <f t="shared" si="10"/>
        <v>2</v>
      </c>
      <c r="AI42" s="24">
        <f t="shared" si="10"/>
        <v>253</v>
      </c>
      <c r="AJ42" s="24">
        <f t="shared" si="10"/>
        <v>191</v>
      </c>
      <c r="AK42" s="24">
        <f t="shared" si="10"/>
        <v>8</v>
      </c>
      <c r="AL42" s="24">
        <v>5</v>
      </c>
      <c r="AM42" s="30">
        <f t="shared" si="4"/>
        <v>294</v>
      </c>
      <c r="AN42" s="30">
        <f t="shared" si="5"/>
        <v>230</v>
      </c>
      <c r="AO42" s="77" t="s">
        <v>23</v>
      </c>
      <c r="AP42" s="4" t="s">
        <v>52</v>
      </c>
      <c r="AQ42" s="4">
        <v>76</v>
      </c>
      <c r="AR42" s="4">
        <v>77</v>
      </c>
      <c r="AS42" s="4" t="s">
        <v>53</v>
      </c>
      <c r="AT42" s="5" t="s">
        <v>57</v>
      </c>
    </row>
    <row r="43" spans="1:46" ht="12.75">
      <c r="A43" s="23" t="s">
        <v>46</v>
      </c>
      <c r="B43" s="26"/>
      <c r="C43" s="29"/>
      <c r="D43" s="24">
        <v>1</v>
      </c>
      <c r="E43" s="24">
        <v>1</v>
      </c>
      <c r="F43" s="24">
        <v>1</v>
      </c>
      <c r="G43" s="30"/>
      <c r="H43" s="30"/>
      <c r="I43" s="30"/>
      <c r="J43" s="30"/>
      <c r="K43" s="30"/>
      <c r="L43" s="30"/>
      <c r="M43" s="30"/>
      <c r="N43" s="30"/>
      <c r="O43" s="24">
        <v>58</v>
      </c>
      <c r="P43" s="24">
        <v>56</v>
      </c>
      <c r="Q43" s="30"/>
      <c r="R43" s="30"/>
      <c r="S43" s="30"/>
      <c r="T43" s="30"/>
      <c r="U43" s="24">
        <f t="shared" si="7"/>
        <v>6</v>
      </c>
      <c r="V43" s="24">
        <f>SUM(V18+V30)</f>
        <v>7</v>
      </c>
      <c r="W43" s="24"/>
      <c r="X43" s="24"/>
      <c r="Y43" s="24"/>
      <c r="Z43" s="24"/>
      <c r="AA43" s="24"/>
      <c r="AB43" s="24"/>
      <c r="AC43" s="24">
        <f>SUM(AC18+AC30)</f>
        <v>1</v>
      </c>
      <c r="AD43" s="24"/>
      <c r="AE43" s="24"/>
      <c r="AF43" s="24"/>
      <c r="AG43" s="24"/>
      <c r="AH43" s="24"/>
      <c r="AI43" s="24">
        <f>SUM(AI18+AI30)</f>
        <v>792</v>
      </c>
      <c r="AJ43" s="24">
        <f>SUM(AJ18+AJ30)</f>
        <v>642</v>
      </c>
      <c r="AK43" s="24">
        <f>SUM(AK18+AK30)</f>
        <v>50</v>
      </c>
      <c r="AL43" s="24">
        <v>44</v>
      </c>
      <c r="AM43" s="30">
        <f t="shared" si="4"/>
        <v>908</v>
      </c>
      <c r="AN43" s="30">
        <f t="shared" si="5"/>
        <v>751</v>
      </c>
      <c r="AO43" s="77" t="s">
        <v>23</v>
      </c>
      <c r="AP43" s="4" t="s">
        <v>52</v>
      </c>
      <c r="AQ43" s="4">
        <v>76</v>
      </c>
      <c r="AR43" s="4">
        <v>77</v>
      </c>
      <c r="AS43" s="4" t="s">
        <v>53</v>
      </c>
      <c r="AT43" s="5" t="s">
        <v>57</v>
      </c>
    </row>
    <row r="44" spans="1:46" ht="12.75">
      <c r="A44" s="23" t="s">
        <v>56</v>
      </c>
      <c r="B44" s="26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24">
        <v>2</v>
      </c>
      <c r="N44" s="24">
        <v>2</v>
      </c>
      <c r="O44" s="30"/>
      <c r="P44" s="30"/>
      <c r="Q44" s="30">
        <v>4</v>
      </c>
      <c r="R44" s="30">
        <v>1</v>
      </c>
      <c r="S44" s="30"/>
      <c r="T44" s="30"/>
      <c r="U44" s="24">
        <f>SUM(U31)</f>
        <v>65</v>
      </c>
      <c r="V44" s="24">
        <f>SUM(V31)</f>
        <v>70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>
        <f>SUM(AI31)</f>
        <v>263</v>
      </c>
      <c r="AJ44" s="24">
        <f>SUM(AJ31)</f>
        <v>217</v>
      </c>
      <c r="AK44" s="24">
        <f>SUM(AK31)</f>
        <v>3</v>
      </c>
      <c r="AL44" s="24">
        <v>3</v>
      </c>
      <c r="AM44" s="30">
        <f t="shared" si="4"/>
        <v>337</v>
      </c>
      <c r="AN44" s="30">
        <f t="shared" si="5"/>
        <v>293</v>
      </c>
      <c r="AO44" s="77" t="s">
        <v>23</v>
      </c>
      <c r="AP44" s="4" t="s">
        <v>52</v>
      </c>
      <c r="AQ44" s="4">
        <v>76</v>
      </c>
      <c r="AR44" s="4">
        <v>77</v>
      </c>
      <c r="AS44" s="4" t="s">
        <v>53</v>
      </c>
      <c r="AT44" s="5" t="s">
        <v>57</v>
      </c>
    </row>
    <row r="45" spans="1:46" ht="12.75">
      <c r="A45" s="23" t="s">
        <v>47</v>
      </c>
      <c r="B45" s="26"/>
      <c r="C45" s="29"/>
      <c r="D45" s="30"/>
      <c r="E45" s="30"/>
      <c r="F45" s="24">
        <v>2</v>
      </c>
      <c r="G45" s="30"/>
      <c r="H45" s="30"/>
      <c r="I45" s="30"/>
      <c r="J45" s="30"/>
      <c r="K45" s="30"/>
      <c r="L45" s="30"/>
      <c r="M45" s="24">
        <v>3</v>
      </c>
      <c r="N45" s="24">
        <v>5</v>
      </c>
      <c r="O45" s="30"/>
      <c r="P45" s="30"/>
      <c r="Q45" s="30"/>
      <c r="R45" s="30"/>
      <c r="S45" s="30"/>
      <c r="T45" s="30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>
        <f>SUM(AI19+AI32)</f>
        <v>37</v>
      </c>
      <c r="AJ45" s="24">
        <f>SUM(AJ19+AJ32)</f>
        <v>12</v>
      </c>
      <c r="AK45" s="24">
        <f>SUM(AK19+AK32)</f>
        <v>1</v>
      </c>
      <c r="AL45" s="24">
        <v>1</v>
      </c>
      <c r="AM45" s="30">
        <f t="shared" si="4"/>
        <v>41</v>
      </c>
      <c r="AN45" s="30">
        <f t="shared" si="5"/>
        <v>20</v>
      </c>
      <c r="AO45" s="77" t="s">
        <v>23</v>
      </c>
      <c r="AP45" s="4" t="s">
        <v>52</v>
      </c>
      <c r="AQ45" s="4">
        <v>76</v>
      </c>
      <c r="AR45" s="4">
        <v>77</v>
      </c>
      <c r="AS45" s="4" t="s">
        <v>53</v>
      </c>
      <c r="AT45" s="5" t="s">
        <v>57</v>
      </c>
    </row>
    <row r="46" spans="1:46" ht="13.5" thickBot="1">
      <c r="A46" s="41" t="s">
        <v>49</v>
      </c>
      <c r="B46" s="26"/>
      <c r="C46" s="31">
        <f>SUM(C35:C45)</f>
        <v>116</v>
      </c>
      <c r="D46" s="32">
        <f aca="true" t="shared" si="11" ref="D46:AL46">SUM(D35:D45)</f>
        <v>167</v>
      </c>
      <c r="E46" s="32">
        <f t="shared" si="11"/>
        <v>143</v>
      </c>
      <c r="F46" s="32">
        <f t="shared" si="11"/>
        <v>271</v>
      </c>
      <c r="G46" s="32">
        <f t="shared" si="11"/>
        <v>52</v>
      </c>
      <c r="H46" s="32">
        <f t="shared" si="11"/>
        <v>53</v>
      </c>
      <c r="I46" s="32">
        <f t="shared" si="11"/>
        <v>57</v>
      </c>
      <c r="J46" s="32">
        <f t="shared" si="11"/>
        <v>67</v>
      </c>
      <c r="K46" s="32">
        <f t="shared" si="11"/>
        <v>312</v>
      </c>
      <c r="L46" s="32">
        <f t="shared" si="11"/>
        <v>334</v>
      </c>
      <c r="M46" s="32">
        <f t="shared" si="11"/>
        <v>188</v>
      </c>
      <c r="N46" s="32">
        <f t="shared" si="11"/>
        <v>190</v>
      </c>
      <c r="O46" s="32">
        <f t="shared" si="11"/>
        <v>379</v>
      </c>
      <c r="P46" s="32">
        <f t="shared" si="11"/>
        <v>385</v>
      </c>
      <c r="Q46" s="32">
        <f t="shared" si="11"/>
        <v>290</v>
      </c>
      <c r="R46" s="32">
        <f t="shared" si="11"/>
        <v>325</v>
      </c>
      <c r="S46" s="32">
        <f t="shared" si="11"/>
        <v>5</v>
      </c>
      <c r="T46" s="32">
        <f t="shared" si="11"/>
        <v>6</v>
      </c>
      <c r="U46" s="32">
        <f t="shared" si="11"/>
        <v>148</v>
      </c>
      <c r="V46" s="32">
        <f t="shared" si="11"/>
        <v>178</v>
      </c>
      <c r="W46" s="32">
        <f t="shared" si="11"/>
        <v>1</v>
      </c>
      <c r="X46" s="32">
        <f t="shared" si="11"/>
        <v>1</v>
      </c>
      <c r="Y46" s="32">
        <f t="shared" si="11"/>
        <v>130</v>
      </c>
      <c r="Z46" s="32">
        <f t="shared" si="11"/>
        <v>182</v>
      </c>
      <c r="AA46" s="32">
        <f t="shared" si="11"/>
        <v>2</v>
      </c>
      <c r="AB46" s="32">
        <f t="shared" si="11"/>
        <v>1</v>
      </c>
      <c r="AC46" s="32">
        <f t="shared" si="11"/>
        <v>27</v>
      </c>
      <c r="AD46" s="32">
        <f t="shared" si="11"/>
        <v>10</v>
      </c>
      <c r="AE46" s="32">
        <f t="shared" si="11"/>
        <v>5</v>
      </c>
      <c r="AF46" s="32">
        <f t="shared" si="11"/>
        <v>4</v>
      </c>
      <c r="AG46" s="32">
        <f t="shared" si="11"/>
        <v>13</v>
      </c>
      <c r="AH46" s="32">
        <f t="shared" si="11"/>
        <v>36</v>
      </c>
      <c r="AI46" s="32">
        <f t="shared" si="11"/>
        <v>6838</v>
      </c>
      <c r="AJ46" s="32">
        <f t="shared" si="11"/>
        <v>5415</v>
      </c>
      <c r="AK46" s="32">
        <f t="shared" si="11"/>
        <v>311</v>
      </c>
      <c r="AL46" s="32">
        <f t="shared" si="11"/>
        <v>270</v>
      </c>
      <c r="AM46" s="32">
        <f t="shared" si="4"/>
        <v>9017</v>
      </c>
      <c r="AN46" s="32">
        <f t="shared" si="5"/>
        <v>7895</v>
      </c>
      <c r="AO46" s="78" t="s">
        <v>23</v>
      </c>
      <c r="AP46" s="8" t="s">
        <v>52</v>
      </c>
      <c r="AQ46" s="8">
        <v>76</v>
      </c>
      <c r="AR46" s="8">
        <v>77</v>
      </c>
      <c r="AS46" s="8" t="s">
        <v>53</v>
      </c>
      <c r="AT46" s="10" t="s">
        <v>57</v>
      </c>
    </row>
    <row r="47" spans="1:46" ht="12.75">
      <c r="A47" s="24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4"/>
      <c r="AJ47" s="24"/>
      <c r="AK47" s="30"/>
      <c r="AL47" s="30"/>
      <c r="AM47" s="30"/>
      <c r="AN47" s="30"/>
      <c r="AO47" s="4"/>
      <c r="AP47" s="4"/>
      <c r="AQ47" s="4"/>
      <c r="AR47" s="4"/>
      <c r="AS47" s="4"/>
      <c r="AT47" s="4"/>
    </row>
    <row r="48" spans="1:46" ht="12.75">
      <c r="A48" s="24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24"/>
      <c r="AJ48" s="24"/>
      <c r="AK48" s="30"/>
      <c r="AL48" s="30"/>
      <c r="AM48" s="30"/>
      <c r="AN48" s="30"/>
      <c r="AO48" s="4"/>
      <c r="AP48" s="4"/>
      <c r="AQ48" s="4"/>
      <c r="AR48" s="4"/>
      <c r="AS48" s="4"/>
      <c r="AT48" s="4"/>
    </row>
    <row r="49" spans="1:46" ht="12.75">
      <c r="A49" s="24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4"/>
      <c r="AJ49" s="24"/>
      <c r="AK49" s="24"/>
      <c r="AL49" s="30"/>
      <c r="AM49" s="30"/>
      <c r="AN49" s="30"/>
      <c r="AO49" s="4"/>
      <c r="AP49" s="4"/>
      <c r="AQ49" s="4"/>
      <c r="AR49" s="4"/>
      <c r="AS49" s="4"/>
      <c r="AT49" s="4"/>
    </row>
    <row r="50" spans="1:46" ht="12.75">
      <c r="A50" s="24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4"/>
      <c r="AJ50" s="24"/>
      <c r="AK50" s="30"/>
      <c r="AL50" s="30"/>
      <c r="AM50" s="30"/>
      <c r="AN50" s="30"/>
      <c r="AO50" s="4"/>
      <c r="AP50" s="4"/>
      <c r="AQ50" s="4"/>
      <c r="AR50" s="4"/>
      <c r="AS50" s="4"/>
      <c r="AT50" s="4"/>
    </row>
    <row r="51" spans="1:46" ht="12.75">
      <c r="A51" s="24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24"/>
      <c r="AJ51" s="24"/>
      <c r="AK51" s="30"/>
      <c r="AL51" s="30"/>
      <c r="AM51" s="30"/>
      <c r="AN51" s="30"/>
      <c r="AO51" s="4"/>
      <c r="AP51" s="4"/>
      <c r="AQ51" s="4"/>
      <c r="AR51" s="4"/>
      <c r="AS51" s="4"/>
      <c r="AT51" s="4"/>
    </row>
    <row r="52" spans="1:46" ht="12.75">
      <c r="A52" s="24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24"/>
      <c r="AJ52" s="24"/>
      <c r="AK52" s="30"/>
      <c r="AL52" s="30"/>
      <c r="AM52" s="30"/>
      <c r="AN52" s="30"/>
      <c r="AO52" s="4"/>
      <c r="AP52" s="4"/>
      <c r="AQ52" s="4"/>
      <c r="AR52" s="4"/>
      <c r="AS52" s="4"/>
      <c r="AT52" s="4"/>
    </row>
    <row r="53" spans="1:46" ht="12.75">
      <c r="A53" s="24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24"/>
      <c r="AJ53" s="30"/>
      <c r="AK53" s="30"/>
      <c r="AL53" s="30"/>
      <c r="AM53" s="30"/>
      <c r="AN53" s="30"/>
      <c r="AO53" s="4"/>
      <c r="AP53" s="4"/>
      <c r="AQ53" s="4"/>
      <c r="AR53" s="4"/>
      <c r="AS53" s="4"/>
      <c r="AT53" s="4"/>
    </row>
    <row r="54" spans="1:46" s="11" customFormat="1" ht="12.75">
      <c r="A54" s="24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4"/>
      <c r="AP54" s="4"/>
      <c r="AQ54" s="4"/>
      <c r="AR54" s="4"/>
      <c r="AS54" s="4"/>
      <c r="AT54" s="4"/>
    </row>
    <row r="55" spans="1:46" s="11" customFormat="1" ht="12.75">
      <c r="A55" s="24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4"/>
      <c r="AP55" s="4"/>
      <c r="AQ55" s="4"/>
      <c r="AR55" s="4"/>
      <c r="AS55" s="4"/>
      <c r="AT55" s="4"/>
    </row>
    <row r="56" spans="1:4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12"/>
      <c r="AN56" s="12"/>
      <c r="AO56" s="4"/>
      <c r="AP56" s="4"/>
      <c r="AQ56" s="7"/>
      <c r="AR56" s="7"/>
      <c r="AS56" s="4"/>
      <c r="AT56" s="4"/>
      <c r="AU56" s="3"/>
    </row>
    <row r="57" spans="1:4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6"/>
      <c r="AJ57" s="3"/>
      <c r="AK57" s="3"/>
      <c r="AL57" s="3"/>
      <c r="AM57" s="12"/>
      <c r="AN57" s="12"/>
      <c r="AO57" s="4"/>
      <c r="AP57" s="4"/>
      <c r="AQ57" s="7"/>
      <c r="AR57" s="7"/>
      <c r="AS57" s="4"/>
      <c r="AT57" s="4"/>
      <c r="AU57" s="3"/>
      <c r="AV57" s="3"/>
      <c r="AW57" s="3"/>
    </row>
    <row r="58" spans="1:4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6"/>
      <c r="AJ58" s="3"/>
      <c r="AK58" s="3"/>
      <c r="AL58" s="3"/>
      <c r="AM58" s="12"/>
      <c r="AN58" s="12"/>
      <c r="AO58" s="4"/>
      <c r="AP58" s="4"/>
      <c r="AQ58" s="7"/>
      <c r="AR58" s="7"/>
      <c r="AS58" s="4"/>
      <c r="AT58" s="4"/>
      <c r="AU58" s="3"/>
      <c r="AV58" s="3"/>
      <c r="AW58" s="3"/>
    </row>
    <row r="59" spans="1:4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12"/>
      <c r="AN59" s="12"/>
      <c r="AO59" s="4"/>
      <c r="AP59" s="4"/>
      <c r="AQ59" s="7"/>
      <c r="AR59" s="7"/>
      <c r="AS59" s="4"/>
      <c r="AT59" s="4"/>
      <c r="AU59" s="3"/>
      <c r="AV59" s="3"/>
      <c r="AW59" s="3"/>
    </row>
    <row r="60" spans="1:4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6"/>
      <c r="AJ60" s="3"/>
      <c r="AK60" s="3"/>
      <c r="AL60" s="3"/>
      <c r="AM60" s="12"/>
      <c r="AN60" s="12"/>
      <c r="AO60" s="4"/>
      <c r="AP60" s="4"/>
      <c r="AQ60" s="7"/>
      <c r="AR60" s="7"/>
      <c r="AS60" s="4"/>
      <c r="AT60" s="4"/>
      <c r="AU60" s="3"/>
      <c r="AV60" s="3"/>
      <c r="AW60" s="3"/>
    </row>
    <row r="61" spans="1:4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6"/>
      <c r="AJ61" s="3"/>
      <c r="AK61" s="3"/>
      <c r="AL61" s="3"/>
      <c r="AM61" s="12"/>
      <c r="AN61" s="12"/>
      <c r="AO61" s="4"/>
      <c r="AP61" s="4"/>
      <c r="AQ61" s="7"/>
      <c r="AR61" s="7"/>
      <c r="AS61" s="4"/>
      <c r="AT61" s="4"/>
      <c r="AU61" s="3"/>
      <c r="AV61" s="3"/>
      <c r="AW61" s="3"/>
    </row>
    <row r="62" spans="1:4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12"/>
      <c r="AN62" s="12"/>
      <c r="AO62" s="4"/>
      <c r="AP62" s="4"/>
      <c r="AQ62" s="7"/>
      <c r="AR62" s="7"/>
      <c r="AS62" s="4"/>
      <c r="AT62" s="4"/>
      <c r="AU62" s="3"/>
      <c r="AV62" s="3"/>
      <c r="AW62" s="3"/>
    </row>
    <row r="63" spans="1:4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6"/>
      <c r="AJ63" s="3"/>
      <c r="AK63" s="3"/>
      <c r="AL63" s="3"/>
      <c r="AM63" s="12"/>
      <c r="AN63" s="12"/>
      <c r="AO63" s="4"/>
      <c r="AP63" s="4"/>
      <c r="AQ63" s="7"/>
      <c r="AR63" s="7"/>
      <c r="AS63" s="4"/>
      <c r="AT63" s="4"/>
      <c r="AU63" s="3"/>
      <c r="AV63" s="3"/>
      <c r="AW63" s="3"/>
    </row>
    <row r="64" spans="1:4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6"/>
      <c r="AJ64" s="3"/>
      <c r="AK64" s="3"/>
      <c r="AL64" s="6"/>
      <c r="AM64" s="12"/>
      <c r="AN64" s="12"/>
      <c r="AO64" s="4"/>
      <c r="AP64" s="4"/>
      <c r="AQ64" s="7"/>
      <c r="AR64" s="7"/>
      <c r="AS64" s="4"/>
      <c r="AT64" s="4"/>
      <c r="AU64" s="3"/>
      <c r="AV64" s="3"/>
      <c r="AW64" s="3"/>
    </row>
    <row r="65" spans="1:4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6"/>
      <c r="AJ65" s="3"/>
      <c r="AK65" s="3"/>
      <c r="AL65" s="3"/>
      <c r="AM65" s="12"/>
      <c r="AN65" s="12"/>
      <c r="AO65" s="4"/>
      <c r="AP65" s="4"/>
      <c r="AQ65" s="7"/>
      <c r="AR65" s="7"/>
      <c r="AS65" s="4"/>
      <c r="AT65" s="4"/>
      <c r="AU65" s="3"/>
      <c r="AV65" s="3"/>
      <c r="AW65" s="3"/>
    </row>
    <row r="66" spans="1:4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6"/>
      <c r="AJ66" s="3"/>
      <c r="AK66" s="3"/>
      <c r="AL66" s="3"/>
      <c r="AM66" s="12"/>
      <c r="AN66" s="12"/>
      <c r="AO66" s="4"/>
      <c r="AP66" s="4"/>
      <c r="AQ66" s="7"/>
      <c r="AR66" s="7"/>
      <c r="AS66" s="4"/>
      <c r="AT66" s="4"/>
      <c r="AU66" s="3"/>
      <c r="AV66" s="3"/>
      <c r="AW66" s="3"/>
    </row>
    <row r="67" spans="1:4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12"/>
      <c r="AN67" s="12"/>
      <c r="AO67" s="4"/>
      <c r="AP67" s="4"/>
      <c r="AQ67" s="7"/>
      <c r="AR67" s="7"/>
      <c r="AS67" s="4"/>
      <c r="AT67" s="4"/>
      <c r="AU67" s="3"/>
      <c r="AV67" s="3"/>
      <c r="AW67" s="3"/>
    </row>
    <row r="68" spans="1:4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12"/>
      <c r="AN68" s="12"/>
      <c r="AO68" s="4"/>
      <c r="AP68" s="4"/>
      <c r="AQ68" s="7"/>
      <c r="AR68" s="7"/>
      <c r="AS68" s="4"/>
      <c r="AT68" s="4"/>
      <c r="AU68" s="3"/>
      <c r="AV68" s="3"/>
      <c r="AW68" s="3"/>
    </row>
    <row r="69" spans="1:4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6"/>
      <c r="AJ69" s="3"/>
      <c r="AK69" s="3"/>
      <c r="AL69" s="3"/>
      <c r="AM69" s="12"/>
      <c r="AN69" s="12"/>
      <c r="AO69" s="4"/>
      <c r="AP69" s="4"/>
      <c r="AQ69" s="7"/>
      <c r="AR69" s="7"/>
      <c r="AS69" s="4"/>
      <c r="AT69" s="4"/>
      <c r="AU69" s="3"/>
      <c r="AV69" s="3"/>
      <c r="AW69" s="3"/>
    </row>
    <row r="70" spans="1:4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12"/>
      <c r="AN70" s="12"/>
      <c r="AO70" s="4"/>
      <c r="AP70" s="4"/>
      <c r="AQ70" s="7"/>
      <c r="AR70" s="7"/>
      <c r="AS70" s="4"/>
      <c r="AT70" s="4"/>
      <c r="AU70" s="3"/>
      <c r="AV70" s="3"/>
      <c r="AW70" s="3"/>
    </row>
    <row r="71" spans="1:4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12"/>
      <c r="AN71" s="12"/>
      <c r="AO71" s="4"/>
      <c r="AP71" s="4"/>
      <c r="AQ71" s="7"/>
      <c r="AR71" s="7"/>
      <c r="AS71" s="4"/>
      <c r="AT71" s="4"/>
      <c r="AU71" s="3"/>
      <c r="AV71" s="3"/>
      <c r="AW71" s="3"/>
    </row>
    <row r="72" spans="1:4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12"/>
      <c r="AN72" s="12"/>
      <c r="AO72" s="4"/>
      <c r="AP72" s="4"/>
      <c r="AQ72" s="7"/>
      <c r="AR72" s="7"/>
      <c r="AS72" s="4"/>
      <c r="AT72" s="4"/>
      <c r="AU72" s="3"/>
      <c r="AV72" s="3"/>
      <c r="AW72" s="3"/>
    </row>
    <row r="73" spans="1:4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6"/>
      <c r="AJ73" s="3"/>
      <c r="AK73" s="3"/>
      <c r="AL73" s="3"/>
      <c r="AM73" s="12"/>
      <c r="AN73" s="12"/>
      <c r="AO73" s="4"/>
      <c r="AP73" s="4"/>
      <c r="AQ73" s="7"/>
      <c r="AR73" s="7"/>
      <c r="AS73" s="4"/>
      <c r="AT73" s="4"/>
      <c r="AU73" s="3"/>
      <c r="AV73" s="3"/>
      <c r="AW73" s="3"/>
    </row>
    <row r="74" spans="1:4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6"/>
      <c r="AJ74" s="3"/>
      <c r="AK74" s="3"/>
      <c r="AL74" s="3"/>
      <c r="AM74" s="12"/>
      <c r="AN74" s="12"/>
      <c r="AO74" s="4"/>
      <c r="AP74" s="4"/>
      <c r="AQ74" s="7"/>
      <c r="AR74" s="7"/>
      <c r="AS74" s="4"/>
      <c r="AT74" s="4"/>
      <c r="AU74" s="3"/>
      <c r="AV74" s="3"/>
      <c r="AW74" s="3"/>
    </row>
    <row r="75" spans="1:4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6"/>
      <c r="AJ75" s="3"/>
      <c r="AK75" s="3"/>
      <c r="AL75" s="3"/>
      <c r="AM75" s="12"/>
      <c r="AN75" s="12"/>
      <c r="AO75" s="4"/>
      <c r="AP75" s="4"/>
      <c r="AQ75" s="7"/>
      <c r="AR75" s="7"/>
      <c r="AS75" s="4"/>
      <c r="AT75" s="4"/>
      <c r="AU75" s="3"/>
      <c r="AV75" s="3"/>
      <c r="AW75" s="3"/>
    </row>
    <row r="76" spans="1:4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12"/>
      <c r="AN76" s="12"/>
      <c r="AO76" s="4"/>
      <c r="AP76" s="4"/>
      <c r="AQ76" s="7"/>
      <c r="AR76" s="7"/>
      <c r="AS76" s="4"/>
      <c r="AT76" s="4"/>
      <c r="AU76" s="3"/>
      <c r="AV76" s="3"/>
      <c r="AW76" s="3"/>
    </row>
    <row r="77" spans="1:4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6"/>
      <c r="AJ77" s="3"/>
      <c r="AK77" s="3"/>
      <c r="AL77" s="3"/>
      <c r="AM77" s="12"/>
      <c r="AN77" s="12"/>
      <c r="AO77" s="4"/>
      <c r="AP77" s="4"/>
      <c r="AQ77" s="7"/>
      <c r="AR77" s="7"/>
      <c r="AS77" s="4"/>
      <c r="AT77" s="4"/>
      <c r="AU77" s="3"/>
      <c r="AV77" s="3"/>
      <c r="AW77" s="3"/>
    </row>
    <row r="78" spans="1:4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6"/>
      <c r="AJ78" s="3"/>
      <c r="AK78" s="3"/>
      <c r="AL78" s="3"/>
      <c r="AM78" s="12"/>
      <c r="AN78" s="12"/>
      <c r="AO78" s="4"/>
      <c r="AP78" s="4"/>
      <c r="AQ78" s="7"/>
      <c r="AR78" s="7"/>
      <c r="AS78" s="4"/>
      <c r="AT78" s="4"/>
      <c r="AU78" s="3"/>
      <c r="AV78" s="3"/>
      <c r="AW78" s="3"/>
    </row>
    <row r="79" spans="1:4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6"/>
      <c r="AJ79" s="6"/>
      <c r="AK79" s="3"/>
      <c r="AL79" s="3"/>
      <c r="AM79" s="12"/>
      <c r="AN79" s="12"/>
      <c r="AO79" s="4"/>
      <c r="AP79" s="4"/>
      <c r="AQ79" s="7"/>
      <c r="AR79" s="7"/>
      <c r="AS79" s="4"/>
      <c r="AT79" s="4"/>
      <c r="AU79" s="3"/>
      <c r="AV79" s="3"/>
      <c r="AW79" s="3"/>
    </row>
    <row r="80" spans="1:4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6"/>
      <c r="AJ80" s="6"/>
      <c r="AK80" s="3"/>
      <c r="AL80" s="3"/>
      <c r="AM80" s="12"/>
      <c r="AN80" s="12"/>
      <c r="AO80" s="4"/>
      <c r="AP80" s="4"/>
      <c r="AQ80" s="7"/>
      <c r="AR80" s="7"/>
      <c r="AS80" s="4"/>
      <c r="AT80" s="4"/>
      <c r="AU80" s="3"/>
      <c r="AV80" s="3"/>
      <c r="AW80" s="3"/>
    </row>
    <row r="81" spans="1:4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6"/>
      <c r="AJ81" s="6"/>
      <c r="AK81" s="3"/>
      <c r="AL81" s="3"/>
      <c r="AM81" s="12"/>
      <c r="AN81" s="12"/>
      <c r="AO81" s="4"/>
      <c r="AP81" s="4"/>
      <c r="AQ81" s="7"/>
      <c r="AR81" s="7"/>
      <c r="AS81" s="4"/>
      <c r="AT81" s="4"/>
      <c r="AU81" s="3"/>
      <c r="AV81" s="3"/>
      <c r="AW81" s="3"/>
    </row>
    <row r="82" spans="1:4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6"/>
      <c r="AJ82" s="6"/>
      <c r="AK82" s="3"/>
      <c r="AL82" s="3"/>
      <c r="AM82" s="12"/>
      <c r="AN82" s="12"/>
      <c r="AO82" s="4"/>
      <c r="AP82" s="4"/>
      <c r="AQ82" s="7"/>
      <c r="AR82" s="7"/>
      <c r="AS82" s="4"/>
      <c r="AT82" s="4"/>
      <c r="AU82" s="3"/>
      <c r="AV82" s="3"/>
      <c r="AW82" s="3"/>
    </row>
    <row r="83" spans="1:4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6"/>
      <c r="AJ83" s="6"/>
      <c r="AK83" s="3"/>
      <c r="AL83" s="3"/>
      <c r="AM83" s="12"/>
      <c r="AN83" s="12"/>
      <c r="AO83" s="4"/>
      <c r="AP83" s="4"/>
      <c r="AQ83" s="7"/>
      <c r="AR83" s="7"/>
      <c r="AS83" s="4"/>
      <c r="AT83" s="4"/>
      <c r="AU83" s="3"/>
      <c r="AV83" s="3"/>
      <c r="AW83" s="3"/>
    </row>
    <row r="84" spans="1:4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6"/>
      <c r="AJ84" s="6"/>
      <c r="AK84" s="3"/>
      <c r="AL84" s="3"/>
      <c r="AM84" s="12"/>
      <c r="AN84" s="12"/>
      <c r="AO84" s="4"/>
      <c r="AP84" s="4"/>
      <c r="AQ84" s="7"/>
      <c r="AR84" s="7"/>
      <c r="AS84" s="4"/>
      <c r="AT84" s="4"/>
      <c r="AU84" s="3"/>
      <c r="AV84" s="3"/>
      <c r="AW84" s="3"/>
    </row>
    <row r="85" spans="1:4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12"/>
      <c r="AN85" s="12"/>
      <c r="AO85" s="4"/>
      <c r="AP85" s="4"/>
      <c r="AQ85" s="7"/>
      <c r="AR85" s="7"/>
      <c r="AS85" s="4"/>
      <c r="AT85" s="4"/>
      <c r="AU85" s="3"/>
      <c r="AV85" s="3"/>
      <c r="AW85" s="3"/>
    </row>
    <row r="86" spans="1:4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6"/>
      <c r="AJ86" s="6"/>
      <c r="AK86" s="3"/>
      <c r="AL86" s="3"/>
      <c r="AM86" s="12"/>
      <c r="AN86" s="12"/>
      <c r="AO86" s="4"/>
      <c r="AP86" s="4"/>
      <c r="AQ86" s="7"/>
      <c r="AR86" s="7"/>
      <c r="AS86" s="4"/>
      <c r="AT86" s="4"/>
      <c r="AU86" s="3"/>
      <c r="AV86" s="3"/>
      <c r="AW86" s="3"/>
    </row>
    <row r="87" spans="1:4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6"/>
      <c r="AJ87" s="6"/>
      <c r="AK87" s="3"/>
      <c r="AL87" s="3"/>
      <c r="AM87" s="12"/>
      <c r="AN87" s="12"/>
      <c r="AO87" s="4"/>
      <c r="AP87" s="4"/>
      <c r="AQ87" s="7"/>
      <c r="AR87" s="7"/>
      <c r="AS87" s="4"/>
      <c r="AT87" s="4"/>
      <c r="AU87" s="3"/>
      <c r="AV87" s="3"/>
      <c r="AW87" s="3"/>
    </row>
    <row r="88" spans="1:4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6"/>
      <c r="AJ88" s="6"/>
      <c r="AK88" s="3"/>
      <c r="AL88" s="3"/>
      <c r="AM88" s="12"/>
      <c r="AN88" s="12"/>
      <c r="AO88" s="4"/>
      <c r="AP88" s="4"/>
      <c r="AQ88" s="7"/>
      <c r="AR88" s="7"/>
      <c r="AS88" s="4"/>
      <c r="AT88" s="4"/>
      <c r="AU88" s="3"/>
      <c r="AV88" s="3"/>
      <c r="AW88" s="3"/>
    </row>
    <row r="89" spans="1:4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6"/>
      <c r="AJ89" s="6"/>
      <c r="AK89" s="3"/>
      <c r="AL89" s="3"/>
      <c r="AM89" s="12"/>
      <c r="AN89" s="12"/>
      <c r="AO89" s="4"/>
      <c r="AP89" s="4"/>
      <c r="AQ89" s="7"/>
      <c r="AR89" s="7"/>
      <c r="AS89" s="4"/>
      <c r="AT89" s="4"/>
      <c r="AU89" s="3"/>
      <c r="AV89" s="3"/>
      <c r="AW89" s="3"/>
    </row>
    <row r="90" spans="1:4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6"/>
      <c r="AJ90" s="3"/>
      <c r="AK90" s="3"/>
      <c r="AL90" s="3"/>
      <c r="AM90" s="12"/>
      <c r="AN90" s="12"/>
      <c r="AO90" s="4"/>
      <c r="AP90" s="4"/>
      <c r="AQ90" s="7"/>
      <c r="AR90" s="7"/>
      <c r="AS90" s="4"/>
      <c r="AT90" s="4"/>
      <c r="AU90" s="3"/>
      <c r="AV90" s="3"/>
      <c r="AW90" s="3"/>
    </row>
    <row r="91" spans="1:4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6"/>
      <c r="AJ91" s="6"/>
      <c r="AK91" s="3"/>
      <c r="AL91" s="3"/>
      <c r="AM91" s="12"/>
      <c r="AN91" s="12"/>
      <c r="AO91" s="4"/>
      <c r="AP91" s="4"/>
      <c r="AQ91" s="7"/>
      <c r="AR91" s="7"/>
      <c r="AS91" s="4"/>
      <c r="AT91" s="4"/>
      <c r="AU91" s="3"/>
      <c r="AV91" s="3"/>
      <c r="AW91" s="3"/>
    </row>
    <row r="92" spans="1:4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6"/>
      <c r="AJ92" s="6"/>
      <c r="AK92" s="3"/>
      <c r="AL92" s="3"/>
      <c r="AM92" s="12"/>
      <c r="AN92" s="12"/>
      <c r="AO92" s="4"/>
      <c r="AP92" s="4"/>
      <c r="AQ92" s="7"/>
      <c r="AR92" s="7"/>
      <c r="AS92" s="4"/>
      <c r="AT92" s="4"/>
      <c r="AU92" s="3"/>
      <c r="AV92" s="3"/>
      <c r="AW92" s="3"/>
    </row>
    <row r="93" spans="1:4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6"/>
      <c r="AJ93" s="6"/>
      <c r="AK93" s="3"/>
      <c r="AL93" s="3"/>
      <c r="AM93" s="12"/>
      <c r="AN93" s="12"/>
      <c r="AO93" s="4"/>
      <c r="AP93" s="4"/>
      <c r="AQ93" s="7"/>
      <c r="AR93" s="7"/>
      <c r="AS93" s="4"/>
      <c r="AT93" s="4"/>
      <c r="AU93" s="3"/>
      <c r="AV93" s="3"/>
      <c r="AW93" s="3"/>
    </row>
    <row r="94" spans="1:4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6"/>
      <c r="AJ94" s="6"/>
      <c r="AK94" s="3"/>
      <c r="AL94" s="3"/>
      <c r="AM94" s="12"/>
      <c r="AN94" s="12"/>
      <c r="AO94" s="4"/>
      <c r="AP94" s="4"/>
      <c r="AQ94" s="7"/>
      <c r="AR94" s="7"/>
      <c r="AS94" s="4"/>
      <c r="AT94" s="4"/>
      <c r="AU94" s="3"/>
      <c r="AV94" s="3"/>
      <c r="AW94" s="3"/>
    </row>
    <row r="95" spans="1:4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6"/>
      <c r="AJ95" s="6"/>
      <c r="AK95" s="3"/>
      <c r="AL95" s="3"/>
      <c r="AM95" s="12"/>
      <c r="AN95" s="12"/>
      <c r="AO95" s="4"/>
      <c r="AP95" s="4"/>
      <c r="AQ95" s="7"/>
      <c r="AR95" s="7"/>
      <c r="AS95" s="4"/>
      <c r="AT95" s="4"/>
      <c r="AU95" s="3"/>
      <c r="AV95" s="3"/>
      <c r="AW95" s="3"/>
    </row>
    <row r="96" spans="1:49" ht="12.75">
      <c r="A96" s="12"/>
      <c r="B96" s="3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4"/>
      <c r="AP96" s="4"/>
      <c r="AQ96" s="7"/>
      <c r="AR96" s="7"/>
      <c r="AS96" s="4"/>
      <c r="AT96" s="4"/>
      <c r="AU96" s="3"/>
      <c r="AV96" s="3"/>
      <c r="AW96" s="3"/>
    </row>
    <row r="97" spans="1:49" ht="12.75">
      <c r="A97" s="12"/>
      <c r="B97" s="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4"/>
      <c r="AP97" s="4"/>
      <c r="AQ97" s="7"/>
      <c r="AR97" s="7"/>
      <c r="AS97" s="4"/>
      <c r="AT97" s="4"/>
      <c r="AU97" s="3"/>
      <c r="AV97" s="3"/>
      <c r="AW97" s="3"/>
    </row>
    <row r="98" spans="1:4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12"/>
      <c r="AN98" s="12"/>
      <c r="AO98" s="4"/>
      <c r="AP98" s="4"/>
      <c r="AQ98" s="7"/>
      <c r="AR98" s="7"/>
      <c r="AS98" s="4"/>
      <c r="AT98" s="4"/>
      <c r="AU98" s="3"/>
      <c r="AV98" s="3"/>
      <c r="AW98" s="3"/>
    </row>
    <row r="99" spans="1:4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12"/>
      <c r="AN99" s="12"/>
      <c r="AO99" s="4"/>
      <c r="AP99" s="4"/>
      <c r="AQ99" s="7"/>
      <c r="AR99" s="7"/>
      <c r="AS99" s="4"/>
      <c r="AT99" s="4"/>
      <c r="AU99" s="3"/>
      <c r="AV99" s="3"/>
      <c r="AW99" s="3"/>
    </row>
    <row r="100" spans="1:4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12"/>
      <c r="AN100" s="12"/>
      <c r="AO100" s="4"/>
      <c r="AP100" s="4"/>
      <c r="AQ100" s="7"/>
      <c r="AR100" s="7"/>
      <c r="AS100" s="4"/>
      <c r="AT100" s="4"/>
      <c r="AU100" s="3"/>
      <c r="AV100" s="3"/>
      <c r="AW100" s="3"/>
    </row>
    <row r="101" spans="1:4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12"/>
      <c r="AN101" s="12"/>
      <c r="AO101" s="4"/>
      <c r="AP101" s="4"/>
      <c r="AQ101" s="7"/>
      <c r="AR101" s="7"/>
      <c r="AS101" s="4"/>
      <c r="AT101" s="4"/>
      <c r="AU101" s="3"/>
      <c r="AV101" s="3"/>
      <c r="AW101" s="3"/>
    </row>
    <row r="102" spans="1:4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12"/>
      <c r="AN102" s="12"/>
      <c r="AO102" s="4"/>
      <c r="AP102" s="4"/>
      <c r="AQ102" s="7"/>
      <c r="AR102" s="7"/>
      <c r="AS102" s="4"/>
      <c r="AT102" s="4"/>
      <c r="AU102" s="3"/>
      <c r="AV102" s="3"/>
      <c r="AW102" s="3"/>
    </row>
    <row r="103" spans="1:4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12"/>
      <c r="AN103" s="12"/>
      <c r="AO103" s="4"/>
      <c r="AP103" s="4"/>
      <c r="AQ103" s="7"/>
      <c r="AR103" s="7"/>
      <c r="AS103" s="4"/>
      <c r="AT103" s="4"/>
      <c r="AU103" s="3"/>
      <c r="AV103" s="3"/>
      <c r="AW103" s="3"/>
    </row>
    <row r="104" spans="1:4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12"/>
      <c r="AN104" s="12"/>
      <c r="AO104" s="4"/>
      <c r="AP104" s="4"/>
      <c r="AQ104" s="7"/>
      <c r="AR104" s="7"/>
      <c r="AS104" s="4"/>
      <c r="AT104" s="4"/>
      <c r="AU104" s="3"/>
      <c r="AV104" s="3"/>
      <c r="AW104" s="3"/>
    </row>
    <row r="105" spans="1:4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12"/>
      <c r="AN105" s="12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:4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12"/>
      <c r="AN106" s="12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1:4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12"/>
      <c r="AN107" s="12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1:4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12"/>
      <c r="AN108" s="12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41:46" ht="12.75">
      <c r="AO109" s="3"/>
      <c r="AP109" s="3"/>
      <c r="AQ109" s="3"/>
      <c r="AR109" s="3"/>
      <c r="AS109" s="3"/>
      <c r="AT109" s="3"/>
    </row>
    <row r="110" spans="41:46" ht="12.75">
      <c r="AO110" s="3"/>
      <c r="AP110" s="3"/>
      <c r="AQ110" s="3"/>
      <c r="AR110" s="3"/>
      <c r="AS110" s="3"/>
      <c r="AT110" s="3"/>
    </row>
    <row r="111" spans="41:46" ht="12.75">
      <c r="AO111" s="3"/>
      <c r="AP111" s="3"/>
      <c r="AQ111" s="3"/>
      <c r="AR111" s="3"/>
      <c r="AS111" s="3"/>
      <c r="AT111" s="3"/>
    </row>
    <row r="112" spans="41:46" ht="12.75">
      <c r="AO112" s="3"/>
      <c r="AP112" s="3"/>
      <c r="AQ112" s="3"/>
      <c r="AR112" s="3"/>
      <c r="AS112" s="3"/>
      <c r="AT112" s="3"/>
    </row>
    <row r="113" spans="41:46" ht="12.75">
      <c r="AO113" s="3"/>
      <c r="AP113" s="3"/>
      <c r="AQ113" s="3"/>
      <c r="AR113" s="3"/>
      <c r="AS113" s="3"/>
      <c r="AT113" s="3"/>
    </row>
    <row r="114" spans="41:46" ht="12.75">
      <c r="AO114" s="3"/>
      <c r="AP114" s="3"/>
      <c r="AQ114" s="3"/>
      <c r="AR114" s="3"/>
      <c r="AS114" s="3"/>
      <c r="AT114" s="3"/>
    </row>
    <row r="115" spans="41:46" ht="12.75">
      <c r="AO115" s="3"/>
      <c r="AP115" s="3"/>
      <c r="AQ115" s="3"/>
      <c r="AR115" s="3"/>
      <c r="AS115" s="3"/>
      <c r="AT115" s="3"/>
    </row>
  </sheetData>
  <mergeCells count="26">
    <mergeCell ref="AS3:AS7"/>
    <mergeCell ref="AT3:AT7"/>
    <mergeCell ref="M3:N6"/>
    <mergeCell ref="K3:L6"/>
    <mergeCell ref="AO3:AO7"/>
    <mergeCell ref="AP3:AP7"/>
    <mergeCell ref="AQ3:AQ7"/>
    <mergeCell ref="AR3:AR7"/>
    <mergeCell ref="S3:T6"/>
    <mergeCell ref="Q3:R6"/>
    <mergeCell ref="A3:A7"/>
    <mergeCell ref="I3:J6"/>
    <mergeCell ref="C3:D6"/>
    <mergeCell ref="E3:F6"/>
    <mergeCell ref="AM3:AN6"/>
    <mergeCell ref="AK3:AL6"/>
    <mergeCell ref="AI3:AJ6"/>
    <mergeCell ref="AG3:AH6"/>
    <mergeCell ref="AE3:AF6"/>
    <mergeCell ref="AC3:AD6"/>
    <mergeCell ref="Y3:Z6"/>
    <mergeCell ref="G3:H6"/>
    <mergeCell ref="U3:V6"/>
    <mergeCell ref="O3:P6"/>
    <mergeCell ref="W3:X6"/>
    <mergeCell ref="AA3:A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Jappiee</cp:lastModifiedBy>
  <dcterms:created xsi:type="dcterms:W3CDTF">2004-01-16T13:32:43Z</dcterms:created>
  <dcterms:modified xsi:type="dcterms:W3CDTF">2004-05-24T14:15:00Z</dcterms:modified>
  <cp:category/>
  <cp:version/>
  <cp:contentType/>
  <cp:contentStatus/>
</cp:coreProperties>
</file>