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2300" windowHeight="6576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Patrik</author>
  </authors>
  <commentList>
    <comment ref="N22" authorId="0">
      <text>
        <r>
          <rPr>
            <b/>
            <sz val="8"/>
            <rFont val="Tahoma"/>
            <family val="0"/>
          </rPr>
          <t>22910</t>
        </r>
      </text>
    </comment>
    <comment ref="AC38" authorId="0">
      <text>
        <r>
          <rPr>
            <b/>
            <sz val="8"/>
            <rFont val="Tahoma"/>
            <family val="0"/>
          </rPr>
          <t>12913</t>
        </r>
      </text>
    </comment>
    <comment ref="AD56" authorId="0">
      <text>
        <r>
          <rPr>
            <b/>
            <sz val="8"/>
            <rFont val="Tahoma"/>
            <family val="0"/>
          </rPr>
          <t>545820</t>
        </r>
      </text>
    </comment>
    <comment ref="AC22" authorId="0">
      <text>
        <r>
          <rPr>
            <b/>
            <sz val="8"/>
            <rFont val="Tahoma"/>
            <family val="0"/>
          </rPr>
          <t>23964</t>
        </r>
      </text>
    </comment>
    <comment ref="AE38" authorId="0">
      <text>
        <r>
          <rPr>
            <b/>
            <sz val="8"/>
            <rFont val="Tahoma"/>
            <family val="0"/>
          </rPr>
          <t>26472</t>
        </r>
      </text>
    </comment>
    <comment ref="AE22" authorId="0">
      <text>
        <r>
          <rPr>
            <b/>
            <sz val="8"/>
            <rFont val="Tahoma"/>
            <family val="0"/>
          </rPr>
          <t>47946</t>
        </r>
      </text>
    </comment>
    <comment ref="AE56" authorId="0">
      <text>
        <r>
          <rPr>
            <b/>
            <sz val="8"/>
            <rFont val="Tahoma"/>
            <family val="0"/>
          </rPr>
          <t>1102576</t>
        </r>
      </text>
    </comment>
    <comment ref="AE69" authorId="0">
      <text>
        <r>
          <rPr>
            <b/>
            <sz val="8"/>
            <rFont val="Tahoma"/>
            <family val="0"/>
          </rPr>
          <t>438188</t>
        </r>
      </text>
    </comment>
  </commentList>
</comments>
</file>

<file path=xl/sharedStrings.xml><?xml version="1.0" encoding="utf-8"?>
<sst xmlns="http://schemas.openxmlformats.org/spreadsheetml/2006/main" count="247" uniqueCount="94">
  <si>
    <t>Totaal</t>
  </si>
  <si>
    <t>Amsterdam</t>
  </si>
  <si>
    <t>Telling</t>
  </si>
  <si>
    <t>Tabel</t>
  </si>
  <si>
    <t>Pagina links</t>
  </si>
  <si>
    <t>Pagina rechts</t>
  </si>
  <si>
    <t>Provincie</t>
  </si>
  <si>
    <t>Image nr</t>
  </si>
  <si>
    <t>02_T3</t>
  </si>
  <si>
    <t>s-Gravenhage</t>
  </si>
  <si>
    <t xml:space="preserve">Tabel 3 - Indeeling van de bevolking naar de wijze van samenwoning en de samenstelling der gezins- (respectievelijk gestichts-) bevolking. </t>
  </si>
  <si>
    <t xml:space="preserve">GEMEENTEN </t>
  </si>
  <si>
    <t xml:space="preserve">Rotterdam </t>
  </si>
  <si>
    <t>Getal bewoonde huizen, schepen, enz.</t>
  </si>
  <si>
    <t xml:space="preserve">Getal huis-gezinnen. </t>
  </si>
  <si>
    <t>LEDEN DER HUISGEZINNEN</t>
  </si>
  <si>
    <t>M</t>
  </si>
  <si>
    <t>V</t>
  </si>
  <si>
    <t>Hoofden van huisgezinnen</t>
  </si>
  <si>
    <t>Echt-genooten</t>
  </si>
  <si>
    <t>Kinderen</t>
  </si>
  <si>
    <t>Personen in dienstbetrekking</t>
  </si>
  <si>
    <t>Overige leden der gezinnen</t>
  </si>
  <si>
    <t>Afzonderlijke levende personen</t>
  </si>
  <si>
    <t>BEVOLKING VAN GESTICHTEN EN INSTELLINGEN ONDER EEN BESTUUR TE ZAMEN WONENDE.</t>
  </si>
  <si>
    <t>en personen tot hunne gezinnen behoorende.</t>
  </si>
  <si>
    <t>afzonderlijk levende.</t>
  </si>
  <si>
    <t>Bestuurders, beambten en bedienden (begrepen in de kol, 4-15).</t>
  </si>
  <si>
    <t>Totaal der werkelijke bewolking</t>
  </si>
  <si>
    <t>VT_1920</t>
  </si>
  <si>
    <t>M         Cijfers tusschen ()</t>
  </si>
  <si>
    <t>V         Cijfers tusschen ()</t>
  </si>
  <si>
    <t>Aantal gestichten en instellingen</t>
  </si>
  <si>
    <t>Bevolking voor wie het gesticht is bestemd.</t>
  </si>
  <si>
    <t>Utrecht</t>
  </si>
  <si>
    <t>Groningen</t>
  </si>
  <si>
    <t>Haarlem</t>
  </si>
  <si>
    <t>Arnhem</t>
  </si>
  <si>
    <t>Nijmegen</t>
  </si>
  <si>
    <t>Leiden</t>
  </si>
  <si>
    <t>Tilburg</t>
  </si>
  <si>
    <t>Maastricht</t>
  </si>
  <si>
    <t>Dordrecht</t>
  </si>
  <si>
    <t>Apeldoorn</t>
  </si>
  <si>
    <t>Eindhoven</t>
  </si>
  <si>
    <t>Leeuwarden</t>
  </si>
  <si>
    <t>Enschede</t>
  </si>
  <si>
    <t>Emmen</t>
  </si>
  <si>
    <t>Schiedam</t>
  </si>
  <si>
    <t>Delft</t>
  </si>
  <si>
    <t>Hilversum</t>
  </si>
  <si>
    <t>s-Hertogenbosch</t>
  </si>
  <si>
    <t>Zwolle</t>
  </si>
  <si>
    <t>Heerlen</t>
  </si>
  <si>
    <t>Deventer</t>
  </si>
  <si>
    <t>Amersfoort</t>
  </si>
  <si>
    <t>Breda</t>
  </si>
  <si>
    <t>Helder</t>
  </si>
  <si>
    <t>Zaandam</t>
  </si>
  <si>
    <t>Velzen</t>
  </si>
  <si>
    <t>Gouda</t>
  </si>
  <si>
    <t>Hengelo</t>
  </si>
  <si>
    <t>Kerkrade</t>
  </si>
  <si>
    <t>Vlaardingen</t>
  </si>
  <si>
    <t>Almelo</t>
  </si>
  <si>
    <t>Alkmaar</t>
  </si>
  <si>
    <t>Haarlemmermeer</t>
  </si>
  <si>
    <t>Vlissingen</t>
  </si>
  <si>
    <t>Ede</t>
  </si>
  <si>
    <t>Lonneker</t>
  </si>
  <si>
    <t>Venlo</t>
  </si>
  <si>
    <t>Reden</t>
  </si>
  <si>
    <t>Kampen</t>
  </si>
  <si>
    <t>Gemeenten met</t>
  </si>
  <si>
    <t>500 en minder inw.</t>
  </si>
  <si>
    <t>501-1000 inw.</t>
  </si>
  <si>
    <t>1001-2000 inw.</t>
  </si>
  <si>
    <t>2001-5000 inw.</t>
  </si>
  <si>
    <t>5001-10000 inw.</t>
  </si>
  <si>
    <t>10001-20000 inw.</t>
  </si>
  <si>
    <t>20001-50000 inw.</t>
  </si>
  <si>
    <t>50001-100000 inw.</t>
  </si>
  <si>
    <t xml:space="preserve"> meer dan 100000 inw.</t>
  </si>
  <si>
    <t>Provinciën:</t>
  </si>
  <si>
    <t>Noordbrabant</t>
  </si>
  <si>
    <t>Gelderland</t>
  </si>
  <si>
    <t>Zuidholland</t>
  </si>
  <si>
    <t>Noordholland</t>
  </si>
  <si>
    <t>Zeeland</t>
  </si>
  <si>
    <t>Friesland</t>
  </si>
  <si>
    <t>Overijsel</t>
  </si>
  <si>
    <t>Drente</t>
  </si>
  <si>
    <t>Limburg</t>
  </si>
  <si>
    <t>Het Rijk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</si>
</sst>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NumberFormat="1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Continuous" wrapText="1"/>
    </xf>
    <xf numFmtId="0" fontId="3" fillId="0" borderId="5" xfId="0" applyFont="1" applyBorder="1" applyAlignment="1">
      <alignment horizontal="centerContinuous" wrapText="1"/>
    </xf>
    <xf numFmtId="0" fontId="8" fillId="0" borderId="8" xfId="20" applyFont="1" applyBorder="1" applyAlignment="1">
      <alignment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17" xfId="0" applyNumberFormat="1" applyFont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center" textRotation="90"/>
    </xf>
    <xf numFmtId="0" fontId="1" fillId="0" borderId="5" xfId="0" applyNumberFormat="1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0" fontId="6" fillId="0" borderId="21" xfId="20" applyFont="1" applyBorder="1" applyAlignment="1">
      <alignment horizontal="center" vertical="center" wrapText="1"/>
    </xf>
    <xf numFmtId="0" fontId="6" fillId="0" borderId="22" xfId="20" applyFont="1" applyBorder="1" applyAlignment="1">
      <alignment horizontal="center" vertical="center" wrapText="1"/>
    </xf>
    <xf numFmtId="0" fontId="6" fillId="0" borderId="23" xfId="2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Continuous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 quotePrefix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8" xfId="0" applyFont="1" applyBorder="1" applyAlignment="1">
      <alignment horizontal="centerContinuous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Continuous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3.57421875" style="48" customWidth="1"/>
    <col min="2" max="2" width="3.8515625" style="48" customWidth="1"/>
    <col min="3" max="3" width="11.28125" style="48" customWidth="1"/>
    <col min="4" max="8" width="11.57421875" style="48" customWidth="1"/>
    <col min="9" max="9" width="11.7109375" style="48" customWidth="1"/>
    <col min="10" max="22" width="11.57421875" style="48" customWidth="1"/>
    <col min="23" max="23" width="8.8515625" style="48" customWidth="1"/>
    <col min="24" max="24" width="13.28125" style="48" customWidth="1"/>
    <col min="25" max="25" width="8.8515625" style="48" customWidth="1"/>
    <col min="26" max="26" width="13.00390625" style="48" customWidth="1"/>
    <col min="27" max="27" width="11.57421875" style="48" customWidth="1"/>
    <col min="28" max="31" width="9.140625" style="48" customWidth="1"/>
    <col min="36" max="36" width="4.57421875" style="0" customWidth="1"/>
  </cols>
  <sheetData>
    <row r="1" spans="1:37" ht="14.25" thickBot="1" thickTop="1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  <c r="AG1" s="10"/>
      <c r="AH1" s="10"/>
      <c r="AI1" s="10"/>
      <c r="AJ1" s="10"/>
      <c r="AK1" s="11"/>
    </row>
    <row r="2" spans="1:31" ht="14.25" thickBot="1" thickTop="1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7" ht="21.75" customHeight="1" thickTop="1">
      <c r="A3" s="74" t="s">
        <v>11</v>
      </c>
      <c r="B3" s="4"/>
      <c r="C3" s="34" t="s">
        <v>13</v>
      </c>
      <c r="D3" s="21" t="s">
        <v>14</v>
      </c>
      <c r="E3" s="21" t="s">
        <v>15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 t="s">
        <v>23</v>
      </c>
      <c r="Q3" s="21"/>
      <c r="R3" s="36" t="s">
        <v>32</v>
      </c>
      <c r="S3" s="21" t="s">
        <v>24</v>
      </c>
      <c r="T3" s="21"/>
      <c r="U3" s="21"/>
      <c r="V3" s="21"/>
      <c r="W3" s="21"/>
      <c r="X3" s="21"/>
      <c r="Y3" s="21"/>
      <c r="Z3" s="21"/>
      <c r="AA3" s="21"/>
      <c r="AB3" s="21"/>
      <c r="AC3" s="21" t="s">
        <v>28</v>
      </c>
      <c r="AD3" s="21"/>
      <c r="AE3" s="37"/>
      <c r="AF3" s="17" t="s">
        <v>2</v>
      </c>
      <c r="AG3" s="28" t="s">
        <v>3</v>
      </c>
      <c r="AH3" s="28" t="s">
        <v>4</v>
      </c>
      <c r="AI3" s="13" t="s">
        <v>5</v>
      </c>
      <c r="AJ3" s="28" t="s">
        <v>6</v>
      </c>
      <c r="AK3" s="24" t="s">
        <v>7</v>
      </c>
    </row>
    <row r="4" spans="1:37" ht="26.25" customHeight="1">
      <c r="A4" s="75"/>
      <c r="B4" s="4"/>
      <c r="C4" s="35"/>
      <c r="D4" s="22"/>
      <c r="E4" s="22" t="s">
        <v>18</v>
      </c>
      <c r="F4" s="22"/>
      <c r="G4" s="22" t="s">
        <v>19</v>
      </c>
      <c r="H4" s="22" t="s">
        <v>20</v>
      </c>
      <c r="I4" s="22"/>
      <c r="J4" s="22" t="s">
        <v>21</v>
      </c>
      <c r="K4" s="22"/>
      <c r="L4" s="22" t="s">
        <v>22</v>
      </c>
      <c r="M4" s="22"/>
      <c r="N4" s="22" t="s">
        <v>0</v>
      </c>
      <c r="O4" s="22"/>
      <c r="P4" s="22"/>
      <c r="Q4" s="22"/>
      <c r="R4" s="38"/>
      <c r="S4" s="22" t="s">
        <v>27</v>
      </c>
      <c r="T4" s="22"/>
      <c r="U4" s="22"/>
      <c r="V4" s="22"/>
      <c r="W4" s="39" t="s">
        <v>33</v>
      </c>
      <c r="X4" s="40"/>
      <c r="Y4" s="40"/>
      <c r="Z4" s="41"/>
      <c r="AA4" s="22" t="s">
        <v>0</v>
      </c>
      <c r="AB4" s="22"/>
      <c r="AC4" s="22"/>
      <c r="AD4" s="22"/>
      <c r="AE4" s="42"/>
      <c r="AF4" s="18"/>
      <c r="AG4" s="29"/>
      <c r="AH4" s="29"/>
      <c r="AI4" s="31"/>
      <c r="AJ4" s="29"/>
      <c r="AK4" s="25"/>
    </row>
    <row r="5" spans="1:37" ht="28.5" customHeight="1">
      <c r="A5" s="75"/>
      <c r="B5" s="4"/>
      <c r="C5" s="3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8"/>
      <c r="S5" s="22" t="s">
        <v>25</v>
      </c>
      <c r="T5" s="22"/>
      <c r="U5" s="22" t="s">
        <v>26</v>
      </c>
      <c r="V5" s="22"/>
      <c r="W5" s="43"/>
      <c r="X5" s="44"/>
      <c r="Y5" s="44"/>
      <c r="Z5" s="45"/>
      <c r="AA5" s="22"/>
      <c r="AB5" s="22"/>
      <c r="AC5" s="22"/>
      <c r="AD5" s="22"/>
      <c r="AE5" s="42"/>
      <c r="AF5" s="18"/>
      <c r="AG5" s="29"/>
      <c r="AH5" s="29"/>
      <c r="AI5" s="31"/>
      <c r="AJ5" s="29"/>
      <c r="AK5" s="25"/>
    </row>
    <row r="6" spans="1:37" ht="16.5" customHeight="1" thickBot="1">
      <c r="A6" s="76"/>
      <c r="B6" s="4"/>
      <c r="C6" s="35"/>
      <c r="D6" s="22"/>
      <c r="E6" s="3" t="s">
        <v>16</v>
      </c>
      <c r="F6" s="3" t="s">
        <v>17</v>
      </c>
      <c r="G6" s="3" t="s">
        <v>17</v>
      </c>
      <c r="H6" s="3" t="s">
        <v>16</v>
      </c>
      <c r="I6" s="3" t="s">
        <v>17</v>
      </c>
      <c r="J6" s="3" t="s">
        <v>16</v>
      </c>
      <c r="K6" s="3" t="s">
        <v>17</v>
      </c>
      <c r="L6" s="3" t="s">
        <v>16</v>
      </c>
      <c r="M6" s="3" t="s">
        <v>17</v>
      </c>
      <c r="N6" s="3" t="s">
        <v>16</v>
      </c>
      <c r="O6" s="3" t="s">
        <v>17</v>
      </c>
      <c r="P6" s="3" t="s">
        <v>16</v>
      </c>
      <c r="Q6" s="3" t="s">
        <v>17</v>
      </c>
      <c r="R6" s="38"/>
      <c r="S6" s="3" t="s">
        <v>16</v>
      </c>
      <c r="T6" s="3" t="s">
        <v>17</v>
      </c>
      <c r="U6" s="3" t="s">
        <v>16</v>
      </c>
      <c r="V6" s="3" t="s">
        <v>17</v>
      </c>
      <c r="W6" s="6" t="s">
        <v>30</v>
      </c>
      <c r="X6" s="3" t="s">
        <v>16</v>
      </c>
      <c r="Y6" s="6" t="s">
        <v>31</v>
      </c>
      <c r="Z6" s="3" t="s">
        <v>17</v>
      </c>
      <c r="AA6" s="3" t="s">
        <v>16</v>
      </c>
      <c r="AB6" s="3" t="s">
        <v>17</v>
      </c>
      <c r="AC6" s="3" t="s">
        <v>16</v>
      </c>
      <c r="AD6" s="3" t="s">
        <v>17</v>
      </c>
      <c r="AE6" s="46" t="s">
        <v>0</v>
      </c>
      <c r="AF6" s="19"/>
      <c r="AG6" s="30"/>
      <c r="AH6" s="30"/>
      <c r="AI6" s="32"/>
      <c r="AJ6" s="30"/>
      <c r="AK6" s="26"/>
    </row>
    <row r="7" spans="1:37" s="7" customFormat="1" ht="15" customHeight="1" thickBot="1">
      <c r="A7" s="77">
        <v>1</v>
      </c>
      <c r="B7" s="73"/>
      <c r="C7" s="14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  <c r="V7" s="15">
        <v>21</v>
      </c>
      <c r="W7" s="23">
        <v>22</v>
      </c>
      <c r="X7" s="23"/>
      <c r="Y7" s="23">
        <v>23</v>
      </c>
      <c r="Z7" s="23"/>
      <c r="AA7" s="15">
        <v>24</v>
      </c>
      <c r="AB7" s="15">
        <v>25</v>
      </c>
      <c r="AC7" s="15">
        <v>26</v>
      </c>
      <c r="AD7" s="15">
        <v>27</v>
      </c>
      <c r="AE7" s="47">
        <v>28</v>
      </c>
      <c r="AF7" s="20"/>
      <c r="AG7" s="12"/>
      <c r="AH7" s="12"/>
      <c r="AI7" s="33"/>
      <c r="AJ7" s="12"/>
      <c r="AK7" s="27"/>
    </row>
    <row r="8" spans="13:37" ht="13.5" thickBot="1">
      <c r="M8" s="49"/>
      <c r="N8" s="49"/>
      <c r="O8" s="49"/>
      <c r="P8" s="49"/>
      <c r="AF8" s="1"/>
      <c r="AG8" s="1"/>
      <c r="AH8" s="1"/>
      <c r="AI8" s="1"/>
      <c r="AJ8" s="1"/>
      <c r="AK8" s="1"/>
    </row>
    <row r="9" spans="1:37" ht="13.5" thickTop="1">
      <c r="A9" s="50" t="s">
        <v>1</v>
      </c>
      <c r="C9" s="64">
        <v>46557</v>
      </c>
      <c r="D9" s="65">
        <v>142538</v>
      </c>
      <c r="E9" s="65">
        <v>123809</v>
      </c>
      <c r="F9" s="65">
        <v>18729</v>
      </c>
      <c r="G9" s="65">
        <v>117478</v>
      </c>
      <c r="H9" s="65">
        <v>147238</v>
      </c>
      <c r="I9" s="65">
        <v>143471</v>
      </c>
      <c r="J9" s="65">
        <v>355</v>
      </c>
      <c r="K9" s="65">
        <v>13348</v>
      </c>
      <c r="L9" s="65">
        <v>23766</v>
      </c>
      <c r="M9" s="65">
        <v>22387</v>
      </c>
      <c r="N9" s="65">
        <f>SUM(E9+H9+J9+L9)</f>
        <v>295168</v>
      </c>
      <c r="O9" s="65">
        <f>SUM(F9+G9+I9+K9+M9)</f>
        <v>315413</v>
      </c>
      <c r="P9" s="66">
        <v>12666</v>
      </c>
      <c r="Q9" s="65">
        <v>15337</v>
      </c>
      <c r="R9" s="65">
        <v>129</v>
      </c>
      <c r="S9" s="65">
        <v>206</v>
      </c>
      <c r="T9" s="65">
        <v>276</v>
      </c>
      <c r="U9" s="65">
        <v>209</v>
      </c>
      <c r="V9" s="65">
        <v>2841</v>
      </c>
      <c r="W9" s="65">
        <v>35</v>
      </c>
      <c r="X9" s="65">
        <v>4590</v>
      </c>
      <c r="Y9" s="65">
        <v>40</v>
      </c>
      <c r="Z9" s="65">
        <v>4328</v>
      </c>
      <c r="AA9" s="65">
        <f aca="true" t="shared" si="0" ref="AA9:AA50">SUM(S9+U9+X9)</f>
        <v>5005</v>
      </c>
      <c r="AB9" s="65">
        <f>T9+V9+Z9</f>
        <v>7445</v>
      </c>
      <c r="AC9" s="65">
        <f>N9+P9+X9-W9</f>
        <v>312389</v>
      </c>
      <c r="AD9" s="65">
        <f>O9+Q9+Z9-Y9</f>
        <v>335038</v>
      </c>
      <c r="AE9" s="70">
        <f>AC9+AD9</f>
        <v>647427</v>
      </c>
      <c r="AF9" s="56" t="s">
        <v>29</v>
      </c>
      <c r="AG9" s="56" t="s">
        <v>8</v>
      </c>
      <c r="AH9" s="56">
        <v>252</v>
      </c>
      <c r="AI9" s="56">
        <v>253</v>
      </c>
      <c r="AJ9" s="56"/>
      <c r="AK9" s="58">
        <v>190523</v>
      </c>
    </row>
    <row r="10" spans="1:37" ht="12.75">
      <c r="A10" s="51" t="s">
        <v>12</v>
      </c>
      <c r="C10" s="63">
        <v>46870</v>
      </c>
      <c r="D10" s="49">
        <v>110548</v>
      </c>
      <c r="E10" s="49">
        <v>97746</v>
      </c>
      <c r="F10" s="61">
        <v>12802</v>
      </c>
      <c r="G10" s="61">
        <v>92683</v>
      </c>
      <c r="H10" s="61">
        <v>131677</v>
      </c>
      <c r="I10" s="61">
        <v>125693</v>
      </c>
      <c r="J10" s="61">
        <v>257</v>
      </c>
      <c r="K10" s="61">
        <v>9005</v>
      </c>
      <c r="L10" s="61">
        <v>19052</v>
      </c>
      <c r="M10" s="61">
        <v>13219</v>
      </c>
      <c r="N10" s="49">
        <f aca="true" t="shared" si="1" ref="N10:N73">SUM(E10+H10+J10+L10)</f>
        <v>248732</v>
      </c>
      <c r="O10" s="49">
        <f aca="true" t="shared" si="2" ref="O10:O73">SUM(F10+G10+I10+K10+M10)</f>
        <v>253402</v>
      </c>
      <c r="P10" s="61">
        <v>4165</v>
      </c>
      <c r="Q10" s="61">
        <v>6184</v>
      </c>
      <c r="R10" s="61">
        <v>64</v>
      </c>
      <c r="S10" s="61">
        <v>37</v>
      </c>
      <c r="T10" s="61">
        <v>43</v>
      </c>
      <c r="U10" s="61">
        <v>81</v>
      </c>
      <c r="V10" s="61">
        <v>1391</v>
      </c>
      <c r="W10" s="49"/>
      <c r="X10" s="61">
        <v>1866</v>
      </c>
      <c r="Y10" s="49"/>
      <c r="Z10" s="61">
        <v>1922</v>
      </c>
      <c r="AA10" s="49">
        <f t="shared" si="0"/>
        <v>1984</v>
      </c>
      <c r="AB10" s="49">
        <f aca="true" t="shared" si="3" ref="AB10:AB73">T10+V10+Z10</f>
        <v>3356</v>
      </c>
      <c r="AC10" s="49">
        <f aca="true" t="shared" si="4" ref="AC10:AC73">N10+P10+X10-W10</f>
        <v>254763</v>
      </c>
      <c r="AD10" s="49">
        <f aca="true" t="shared" si="5" ref="AD10:AD73">O10+Q10+Z10-Y10</f>
        <v>261508</v>
      </c>
      <c r="AE10" s="71">
        <f aca="true" t="shared" si="6" ref="AE10:AE73">AC10+AD10</f>
        <v>516271</v>
      </c>
      <c r="AF10" s="55" t="s">
        <v>29</v>
      </c>
      <c r="AG10" s="55" t="s">
        <v>8</v>
      </c>
      <c r="AH10" s="55">
        <v>252</v>
      </c>
      <c r="AI10" s="55">
        <v>253</v>
      </c>
      <c r="AJ10" s="55"/>
      <c r="AK10" s="59">
        <v>190523</v>
      </c>
    </row>
    <row r="11" spans="1:37" ht="12.75">
      <c r="A11" s="52" t="s">
        <v>9</v>
      </c>
      <c r="C11" s="63">
        <v>54460</v>
      </c>
      <c r="D11" s="61">
        <v>80262</v>
      </c>
      <c r="E11" s="61">
        <v>68139</v>
      </c>
      <c r="F11" s="61">
        <v>12123</v>
      </c>
      <c r="G11" s="61">
        <v>64574</v>
      </c>
      <c r="H11" s="61">
        <v>77424</v>
      </c>
      <c r="I11" s="61">
        <v>78411</v>
      </c>
      <c r="J11" s="61">
        <v>282</v>
      </c>
      <c r="K11" s="61">
        <v>13634</v>
      </c>
      <c r="L11" s="61">
        <v>8749</v>
      </c>
      <c r="M11" s="61">
        <v>10940</v>
      </c>
      <c r="N11" s="49">
        <f t="shared" si="1"/>
        <v>154594</v>
      </c>
      <c r="O11" s="49">
        <f t="shared" si="2"/>
        <v>179682</v>
      </c>
      <c r="P11" s="61">
        <v>5894</v>
      </c>
      <c r="Q11" s="61">
        <v>11091</v>
      </c>
      <c r="R11" s="61">
        <v>83</v>
      </c>
      <c r="S11" s="61">
        <v>45</v>
      </c>
      <c r="T11" s="61">
        <v>5</v>
      </c>
      <c r="U11" s="61">
        <v>90</v>
      </c>
      <c r="V11" s="61">
        <v>1239</v>
      </c>
      <c r="W11" s="61">
        <v>16</v>
      </c>
      <c r="X11" s="61">
        <v>2010</v>
      </c>
      <c r="Y11" s="61">
        <v>15</v>
      </c>
      <c r="Z11" s="61">
        <v>1747</v>
      </c>
      <c r="AA11" s="49">
        <f t="shared" si="0"/>
        <v>2145</v>
      </c>
      <c r="AB11" s="49">
        <f t="shared" si="3"/>
        <v>2991</v>
      </c>
      <c r="AC11" s="49">
        <f t="shared" si="4"/>
        <v>162482</v>
      </c>
      <c r="AD11" s="49">
        <f t="shared" si="5"/>
        <v>192505</v>
      </c>
      <c r="AE11" s="71">
        <f t="shared" si="6"/>
        <v>354987</v>
      </c>
      <c r="AF11" s="55" t="s">
        <v>29</v>
      </c>
      <c r="AG11" s="55" t="s">
        <v>8</v>
      </c>
      <c r="AH11" s="55">
        <v>252</v>
      </c>
      <c r="AI11" s="55">
        <v>253</v>
      </c>
      <c r="AJ11" s="55"/>
      <c r="AK11" s="59">
        <v>190523</v>
      </c>
    </row>
    <row r="12" spans="1:37" ht="12.75">
      <c r="A12" s="51" t="s">
        <v>34</v>
      </c>
      <c r="C12" s="63">
        <v>24321</v>
      </c>
      <c r="D12" s="61">
        <v>29838</v>
      </c>
      <c r="E12" s="61">
        <v>26152</v>
      </c>
      <c r="F12" s="61">
        <v>3686</v>
      </c>
      <c r="G12" s="61">
        <v>24822</v>
      </c>
      <c r="H12" s="61">
        <v>33844</v>
      </c>
      <c r="I12" s="61">
        <v>33526</v>
      </c>
      <c r="J12" s="61">
        <v>123</v>
      </c>
      <c r="K12" s="61">
        <v>3321</v>
      </c>
      <c r="L12" s="61">
        <v>4818</v>
      </c>
      <c r="M12" s="61">
        <v>3789</v>
      </c>
      <c r="N12" s="49">
        <f t="shared" si="1"/>
        <v>64937</v>
      </c>
      <c r="O12" s="49">
        <f t="shared" si="2"/>
        <v>69144</v>
      </c>
      <c r="P12" s="61">
        <v>1612</v>
      </c>
      <c r="Q12" s="61">
        <v>2763</v>
      </c>
      <c r="R12" s="61">
        <v>48</v>
      </c>
      <c r="S12" s="61">
        <v>40</v>
      </c>
      <c r="T12" s="61">
        <v>39</v>
      </c>
      <c r="U12" s="61">
        <v>149</v>
      </c>
      <c r="V12" s="61">
        <v>954</v>
      </c>
      <c r="W12" s="61">
        <v>7</v>
      </c>
      <c r="X12" s="61">
        <v>1201</v>
      </c>
      <c r="Y12" s="61">
        <v>7</v>
      </c>
      <c r="Z12" s="61">
        <v>666</v>
      </c>
      <c r="AA12" s="49">
        <f t="shared" si="0"/>
        <v>1390</v>
      </c>
      <c r="AB12" s="49">
        <f t="shared" si="3"/>
        <v>1659</v>
      </c>
      <c r="AC12" s="49">
        <f t="shared" si="4"/>
        <v>67743</v>
      </c>
      <c r="AD12" s="49">
        <f t="shared" si="5"/>
        <v>72566</v>
      </c>
      <c r="AE12" s="71">
        <f t="shared" si="6"/>
        <v>140309</v>
      </c>
      <c r="AF12" s="55" t="s">
        <v>29</v>
      </c>
      <c r="AG12" s="55" t="s">
        <v>8</v>
      </c>
      <c r="AH12" s="55">
        <v>252</v>
      </c>
      <c r="AI12" s="55">
        <v>253</v>
      </c>
      <c r="AJ12" s="55"/>
      <c r="AK12" s="59">
        <v>190523</v>
      </c>
    </row>
    <row r="13" spans="1:37" ht="12.75">
      <c r="A13" s="51" t="s">
        <v>35</v>
      </c>
      <c r="C13" s="63">
        <v>15135</v>
      </c>
      <c r="D13" s="61">
        <v>19913</v>
      </c>
      <c r="E13" s="61">
        <v>17399</v>
      </c>
      <c r="F13" s="61">
        <v>2514</v>
      </c>
      <c r="G13" s="61">
        <v>16479</v>
      </c>
      <c r="H13" s="61">
        <v>20764</v>
      </c>
      <c r="I13" s="61">
        <v>19961</v>
      </c>
      <c r="J13" s="61">
        <v>304</v>
      </c>
      <c r="K13" s="61">
        <v>2941</v>
      </c>
      <c r="L13" s="61">
        <v>3602</v>
      </c>
      <c r="M13" s="61">
        <v>2814</v>
      </c>
      <c r="N13" s="49">
        <f t="shared" si="1"/>
        <v>42069</v>
      </c>
      <c r="O13" s="49">
        <f t="shared" si="2"/>
        <v>44709</v>
      </c>
      <c r="P13" s="61">
        <v>926</v>
      </c>
      <c r="Q13" s="61">
        <v>1668</v>
      </c>
      <c r="R13" s="61">
        <v>35</v>
      </c>
      <c r="S13" s="61">
        <v>21</v>
      </c>
      <c r="T13" s="61">
        <v>26</v>
      </c>
      <c r="U13" s="61">
        <v>23</v>
      </c>
      <c r="V13" s="61">
        <v>489</v>
      </c>
      <c r="W13" s="49"/>
      <c r="X13" s="61">
        <v>647</v>
      </c>
      <c r="Y13" s="49"/>
      <c r="Z13" s="61">
        <v>759</v>
      </c>
      <c r="AA13" s="49">
        <f t="shared" si="0"/>
        <v>691</v>
      </c>
      <c r="AB13" s="49">
        <f t="shared" si="3"/>
        <v>1274</v>
      </c>
      <c r="AC13" s="49">
        <f t="shared" si="4"/>
        <v>43642</v>
      </c>
      <c r="AD13" s="49">
        <f t="shared" si="5"/>
        <v>47136</v>
      </c>
      <c r="AE13" s="71">
        <f t="shared" si="6"/>
        <v>90778</v>
      </c>
      <c r="AF13" s="55" t="s">
        <v>29</v>
      </c>
      <c r="AG13" s="55" t="s">
        <v>8</v>
      </c>
      <c r="AH13" s="55">
        <v>252</v>
      </c>
      <c r="AI13" s="55">
        <v>253</v>
      </c>
      <c r="AJ13" s="55"/>
      <c r="AK13" s="59">
        <v>190523</v>
      </c>
    </row>
    <row r="14" spans="1:37" ht="12.75">
      <c r="A14" s="51" t="s">
        <v>36</v>
      </c>
      <c r="C14" s="63">
        <v>14475</v>
      </c>
      <c r="D14" s="61">
        <v>17216</v>
      </c>
      <c r="E14" s="61">
        <v>14936</v>
      </c>
      <c r="F14" s="61">
        <v>2280</v>
      </c>
      <c r="G14" s="61">
        <v>14251</v>
      </c>
      <c r="H14" s="61">
        <v>17504</v>
      </c>
      <c r="I14" s="61">
        <v>17149</v>
      </c>
      <c r="J14" s="61">
        <v>77</v>
      </c>
      <c r="K14" s="61">
        <v>2006</v>
      </c>
      <c r="L14" s="61">
        <v>3223</v>
      </c>
      <c r="M14" s="61">
        <v>2515</v>
      </c>
      <c r="N14" s="49">
        <f t="shared" si="1"/>
        <v>35740</v>
      </c>
      <c r="O14" s="49">
        <f t="shared" si="2"/>
        <v>38201</v>
      </c>
      <c r="P14" s="61">
        <v>635</v>
      </c>
      <c r="Q14" s="61">
        <v>1419</v>
      </c>
      <c r="R14" s="61">
        <v>52</v>
      </c>
      <c r="S14" s="61">
        <v>30</v>
      </c>
      <c r="T14" s="61">
        <v>29</v>
      </c>
      <c r="U14" s="61">
        <v>71</v>
      </c>
      <c r="V14" s="61">
        <v>469</v>
      </c>
      <c r="W14" s="49"/>
      <c r="X14" s="61">
        <v>558</v>
      </c>
      <c r="Y14" s="49"/>
      <c r="Z14" s="61">
        <v>774</v>
      </c>
      <c r="AA14" s="49">
        <f t="shared" si="0"/>
        <v>659</v>
      </c>
      <c r="AB14" s="49">
        <f t="shared" si="3"/>
        <v>1272</v>
      </c>
      <c r="AC14" s="49">
        <f t="shared" si="4"/>
        <v>36933</v>
      </c>
      <c r="AD14" s="49">
        <f t="shared" si="5"/>
        <v>40394</v>
      </c>
      <c r="AE14" s="71">
        <f t="shared" si="6"/>
        <v>77327</v>
      </c>
      <c r="AF14" s="55" t="s">
        <v>29</v>
      </c>
      <c r="AG14" s="55" t="s">
        <v>8</v>
      </c>
      <c r="AH14" s="55">
        <v>252</v>
      </c>
      <c r="AI14" s="55">
        <v>253</v>
      </c>
      <c r="AJ14" s="55"/>
      <c r="AK14" s="59">
        <v>190523</v>
      </c>
    </row>
    <row r="15" spans="1:37" ht="12.75">
      <c r="A15" s="51" t="s">
        <v>37</v>
      </c>
      <c r="C15" s="63">
        <v>10812</v>
      </c>
      <c r="D15" s="61">
        <v>15400</v>
      </c>
      <c r="E15" s="61">
        <v>13319</v>
      </c>
      <c r="F15" s="61">
        <v>2081</v>
      </c>
      <c r="G15" s="61">
        <v>12575</v>
      </c>
      <c r="H15" s="61">
        <v>16307</v>
      </c>
      <c r="I15" s="61">
        <v>15943</v>
      </c>
      <c r="J15" s="61">
        <v>150</v>
      </c>
      <c r="K15" s="61">
        <v>2410</v>
      </c>
      <c r="L15" s="61">
        <v>2495</v>
      </c>
      <c r="M15" s="61">
        <v>2216</v>
      </c>
      <c r="N15" s="49">
        <f t="shared" si="1"/>
        <v>32271</v>
      </c>
      <c r="O15" s="49">
        <f t="shared" si="2"/>
        <v>35225</v>
      </c>
      <c r="P15" s="61">
        <v>635</v>
      </c>
      <c r="Q15" s="61">
        <v>1698</v>
      </c>
      <c r="R15" s="61">
        <v>45</v>
      </c>
      <c r="S15" s="61">
        <v>24</v>
      </c>
      <c r="T15" s="61">
        <v>28</v>
      </c>
      <c r="U15" s="61">
        <v>61</v>
      </c>
      <c r="V15" s="61">
        <v>679</v>
      </c>
      <c r="W15" s="49"/>
      <c r="X15" s="61">
        <v>1149</v>
      </c>
      <c r="Y15" s="49"/>
      <c r="Z15" s="61">
        <v>621</v>
      </c>
      <c r="AA15" s="49">
        <f t="shared" si="0"/>
        <v>1234</v>
      </c>
      <c r="AB15" s="49">
        <f t="shared" si="3"/>
        <v>1328</v>
      </c>
      <c r="AC15" s="49">
        <f t="shared" si="4"/>
        <v>34055</v>
      </c>
      <c r="AD15" s="49">
        <f t="shared" si="5"/>
        <v>37544</v>
      </c>
      <c r="AE15" s="71">
        <f t="shared" si="6"/>
        <v>71599</v>
      </c>
      <c r="AF15" s="55" t="s">
        <v>29</v>
      </c>
      <c r="AG15" s="55" t="s">
        <v>8</v>
      </c>
      <c r="AH15" s="55">
        <v>252</v>
      </c>
      <c r="AI15" s="55">
        <v>253</v>
      </c>
      <c r="AJ15" s="55"/>
      <c r="AK15" s="59">
        <v>190523</v>
      </c>
    </row>
    <row r="16" spans="1:37" ht="12.75">
      <c r="A16" s="51" t="s">
        <v>38</v>
      </c>
      <c r="C16" s="63">
        <v>10130</v>
      </c>
      <c r="D16" s="61">
        <v>13606</v>
      </c>
      <c r="E16" s="61">
        <v>11689</v>
      </c>
      <c r="F16" s="61">
        <v>1917</v>
      </c>
      <c r="G16" s="61">
        <v>11076</v>
      </c>
      <c r="H16" s="61">
        <v>15924</v>
      </c>
      <c r="I16" s="61">
        <v>15898</v>
      </c>
      <c r="J16" s="61">
        <v>123</v>
      </c>
      <c r="K16" s="61">
        <v>2348</v>
      </c>
      <c r="L16" s="61">
        <v>2058</v>
      </c>
      <c r="M16" s="61">
        <v>1775</v>
      </c>
      <c r="N16" s="49">
        <f t="shared" si="1"/>
        <v>29794</v>
      </c>
      <c r="O16" s="49">
        <f t="shared" si="2"/>
        <v>33014</v>
      </c>
      <c r="P16" s="61">
        <v>603</v>
      </c>
      <c r="Q16" s="61">
        <v>1042</v>
      </c>
      <c r="R16" s="61">
        <v>34</v>
      </c>
      <c r="S16" s="61">
        <v>2</v>
      </c>
      <c r="T16" s="61">
        <v>3</v>
      </c>
      <c r="U16" s="61">
        <v>154</v>
      </c>
      <c r="V16" s="61">
        <v>389</v>
      </c>
      <c r="W16" s="49"/>
      <c r="X16" s="61">
        <v>1657</v>
      </c>
      <c r="Y16" s="49"/>
      <c r="Z16" s="61">
        <v>801</v>
      </c>
      <c r="AA16" s="49">
        <f t="shared" si="0"/>
        <v>1813</v>
      </c>
      <c r="AB16" s="49">
        <f t="shared" si="3"/>
        <v>1193</v>
      </c>
      <c r="AC16" s="49">
        <f t="shared" si="4"/>
        <v>32054</v>
      </c>
      <c r="AD16" s="49">
        <f t="shared" si="5"/>
        <v>34857</v>
      </c>
      <c r="AE16" s="71">
        <f t="shared" si="6"/>
        <v>66911</v>
      </c>
      <c r="AF16" s="55" t="s">
        <v>29</v>
      </c>
      <c r="AG16" s="55" t="s">
        <v>8</v>
      </c>
      <c r="AH16" s="55">
        <v>252</v>
      </c>
      <c r="AI16" s="55">
        <v>253</v>
      </c>
      <c r="AJ16" s="55"/>
      <c r="AK16" s="59">
        <v>190523</v>
      </c>
    </row>
    <row r="17" spans="1:37" ht="12.75">
      <c r="A17" s="51" t="s">
        <v>39</v>
      </c>
      <c r="C17" s="63">
        <v>12016</v>
      </c>
      <c r="D17" s="61">
        <v>13817</v>
      </c>
      <c r="E17" s="61">
        <v>12107</v>
      </c>
      <c r="F17" s="61">
        <v>1710</v>
      </c>
      <c r="G17" s="61">
        <v>11491</v>
      </c>
      <c r="H17" s="61">
        <v>16165</v>
      </c>
      <c r="I17" s="61">
        <v>16272</v>
      </c>
      <c r="J17" s="61">
        <v>38</v>
      </c>
      <c r="K17" s="61">
        <v>1107</v>
      </c>
      <c r="L17" s="61">
        <v>1854</v>
      </c>
      <c r="M17" s="61">
        <v>1920</v>
      </c>
      <c r="N17" s="49">
        <f t="shared" si="1"/>
        <v>30164</v>
      </c>
      <c r="O17" s="49">
        <f t="shared" si="2"/>
        <v>32500</v>
      </c>
      <c r="P17" s="61">
        <v>876</v>
      </c>
      <c r="Q17" s="61">
        <v>1308</v>
      </c>
      <c r="R17" s="61">
        <v>23</v>
      </c>
      <c r="S17" s="61">
        <v>10</v>
      </c>
      <c r="T17" s="61">
        <v>13</v>
      </c>
      <c r="U17" s="61">
        <v>28</v>
      </c>
      <c r="V17" s="61">
        <v>387</v>
      </c>
      <c r="W17" s="61">
        <v>2</v>
      </c>
      <c r="X17" s="61">
        <v>498</v>
      </c>
      <c r="Y17" s="61">
        <v>7</v>
      </c>
      <c r="Z17" s="61">
        <v>357</v>
      </c>
      <c r="AA17" s="49">
        <f t="shared" si="0"/>
        <v>536</v>
      </c>
      <c r="AB17" s="49">
        <f t="shared" si="3"/>
        <v>757</v>
      </c>
      <c r="AC17" s="49">
        <f t="shared" si="4"/>
        <v>31536</v>
      </c>
      <c r="AD17" s="49">
        <f t="shared" si="5"/>
        <v>34158</v>
      </c>
      <c r="AE17" s="71">
        <f t="shared" si="6"/>
        <v>65694</v>
      </c>
      <c r="AF17" s="55" t="s">
        <v>29</v>
      </c>
      <c r="AG17" s="55" t="s">
        <v>8</v>
      </c>
      <c r="AH17" s="55">
        <v>252</v>
      </c>
      <c r="AI17" s="55">
        <v>253</v>
      </c>
      <c r="AJ17" s="55"/>
      <c r="AK17" s="59">
        <v>190523</v>
      </c>
    </row>
    <row r="18" spans="1:37" ht="12.75">
      <c r="A18" s="51" t="s">
        <v>40</v>
      </c>
      <c r="C18" s="63">
        <v>11491</v>
      </c>
      <c r="D18" s="61">
        <v>12299</v>
      </c>
      <c r="E18" s="61">
        <v>11208</v>
      </c>
      <c r="F18" s="61">
        <v>1091</v>
      </c>
      <c r="G18" s="61">
        <v>10433</v>
      </c>
      <c r="H18" s="61">
        <v>16520</v>
      </c>
      <c r="I18" s="61">
        <v>16111</v>
      </c>
      <c r="J18" s="61">
        <v>175</v>
      </c>
      <c r="K18" s="61">
        <v>1223</v>
      </c>
      <c r="L18" s="61">
        <v>2092</v>
      </c>
      <c r="M18" s="61">
        <v>1323</v>
      </c>
      <c r="N18" s="49">
        <f t="shared" si="1"/>
        <v>29995</v>
      </c>
      <c r="O18" s="49">
        <f t="shared" si="2"/>
        <v>30181</v>
      </c>
      <c r="P18" s="61">
        <v>500</v>
      </c>
      <c r="Q18" s="61">
        <v>888</v>
      </c>
      <c r="R18" s="61">
        <v>27</v>
      </c>
      <c r="S18" s="61">
        <v>4</v>
      </c>
      <c r="T18" s="61">
        <v>5</v>
      </c>
      <c r="U18" s="61">
        <v>282</v>
      </c>
      <c r="V18" s="61">
        <v>683</v>
      </c>
      <c r="W18" s="61">
        <v>10</v>
      </c>
      <c r="X18" s="61">
        <v>793</v>
      </c>
      <c r="Y18" s="61">
        <v>10</v>
      </c>
      <c r="Z18" s="61">
        <v>774</v>
      </c>
      <c r="AA18" s="49">
        <f t="shared" si="0"/>
        <v>1079</v>
      </c>
      <c r="AB18" s="49">
        <f t="shared" si="3"/>
        <v>1462</v>
      </c>
      <c r="AC18" s="49">
        <f t="shared" si="4"/>
        <v>31278</v>
      </c>
      <c r="AD18" s="49">
        <f t="shared" si="5"/>
        <v>31833</v>
      </c>
      <c r="AE18" s="71">
        <f t="shared" si="6"/>
        <v>63111</v>
      </c>
      <c r="AF18" s="55" t="s">
        <v>29</v>
      </c>
      <c r="AG18" s="55" t="s">
        <v>8</v>
      </c>
      <c r="AH18" s="55">
        <v>252</v>
      </c>
      <c r="AI18" s="55">
        <v>253</v>
      </c>
      <c r="AJ18" s="55"/>
      <c r="AK18" s="59">
        <v>190523</v>
      </c>
    </row>
    <row r="19" spans="1:37" ht="12.75">
      <c r="A19" s="51" t="s">
        <v>41</v>
      </c>
      <c r="C19" s="63">
        <v>6380</v>
      </c>
      <c r="D19" s="61">
        <v>11004</v>
      </c>
      <c r="E19" s="61">
        <v>9581</v>
      </c>
      <c r="F19" s="61">
        <v>1423</v>
      </c>
      <c r="G19" s="61">
        <v>9029</v>
      </c>
      <c r="H19" s="61">
        <v>13366</v>
      </c>
      <c r="I19" s="61">
        <v>13041</v>
      </c>
      <c r="J19" s="61">
        <v>127</v>
      </c>
      <c r="K19" s="61">
        <v>1327</v>
      </c>
      <c r="L19" s="61">
        <v>1457</v>
      </c>
      <c r="M19" s="61">
        <v>1327</v>
      </c>
      <c r="N19" s="49">
        <f t="shared" si="1"/>
        <v>24531</v>
      </c>
      <c r="O19" s="49">
        <f t="shared" si="2"/>
        <v>26147</v>
      </c>
      <c r="P19" s="61">
        <v>714</v>
      </c>
      <c r="Q19" s="61">
        <v>1222</v>
      </c>
      <c r="R19" s="61">
        <v>33</v>
      </c>
      <c r="S19" s="61">
        <v>4</v>
      </c>
      <c r="T19" s="61">
        <v>7</v>
      </c>
      <c r="U19" s="61">
        <v>104</v>
      </c>
      <c r="V19" s="61">
        <v>576</v>
      </c>
      <c r="W19" s="49">
        <v>35</v>
      </c>
      <c r="X19" s="61">
        <v>676</v>
      </c>
      <c r="Y19" s="61">
        <v>31</v>
      </c>
      <c r="Z19" s="61">
        <v>1104</v>
      </c>
      <c r="AA19" s="49">
        <f t="shared" si="0"/>
        <v>784</v>
      </c>
      <c r="AB19" s="49">
        <f t="shared" si="3"/>
        <v>1687</v>
      </c>
      <c r="AC19" s="49">
        <f t="shared" si="4"/>
        <v>25886</v>
      </c>
      <c r="AD19" s="49">
        <f t="shared" si="5"/>
        <v>28442</v>
      </c>
      <c r="AE19" s="71">
        <f t="shared" si="6"/>
        <v>54328</v>
      </c>
      <c r="AF19" s="55" t="s">
        <v>29</v>
      </c>
      <c r="AG19" s="55" t="s">
        <v>8</v>
      </c>
      <c r="AH19" s="55">
        <v>252</v>
      </c>
      <c r="AI19" s="55">
        <v>253</v>
      </c>
      <c r="AJ19" s="55"/>
      <c r="AK19" s="59">
        <v>190523</v>
      </c>
    </row>
    <row r="20" spans="1:37" ht="12.75">
      <c r="A20" s="53" t="s">
        <v>42</v>
      </c>
      <c r="B20" s="49"/>
      <c r="C20" s="63">
        <v>9426</v>
      </c>
      <c r="D20" s="61">
        <v>11679</v>
      </c>
      <c r="E20" s="61">
        <v>10460</v>
      </c>
      <c r="F20" s="61">
        <v>1219</v>
      </c>
      <c r="G20" s="61">
        <v>9959</v>
      </c>
      <c r="H20" s="61">
        <v>13635</v>
      </c>
      <c r="I20" s="61">
        <v>13100</v>
      </c>
      <c r="J20" s="61">
        <v>68</v>
      </c>
      <c r="K20" s="61">
        <v>1046</v>
      </c>
      <c r="L20" s="61">
        <v>1759</v>
      </c>
      <c r="M20" s="61">
        <v>1154</v>
      </c>
      <c r="N20" s="49">
        <f t="shared" si="1"/>
        <v>25922</v>
      </c>
      <c r="O20" s="49">
        <f t="shared" si="2"/>
        <v>26478</v>
      </c>
      <c r="P20" s="61">
        <v>508</v>
      </c>
      <c r="Q20" s="61">
        <v>656</v>
      </c>
      <c r="R20" s="61">
        <v>17</v>
      </c>
      <c r="S20" s="49"/>
      <c r="T20" s="49"/>
      <c r="U20" s="61">
        <v>16</v>
      </c>
      <c r="V20" s="61">
        <v>120</v>
      </c>
      <c r="W20" s="62"/>
      <c r="X20" s="61">
        <v>227</v>
      </c>
      <c r="Y20" s="49"/>
      <c r="Z20" s="61">
        <v>302</v>
      </c>
      <c r="AA20" s="49">
        <f t="shared" si="0"/>
        <v>243</v>
      </c>
      <c r="AB20" s="49">
        <f t="shared" si="3"/>
        <v>422</v>
      </c>
      <c r="AC20" s="49">
        <f t="shared" si="4"/>
        <v>26657</v>
      </c>
      <c r="AD20" s="49">
        <f t="shared" si="5"/>
        <v>27436</v>
      </c>
      <c r="AE20" s="71">
        <f t="shared" si="6"/>
        <v>54093</v>
      </c>
      <c r="AF20" s="55" t="s">
        <v>29</v>
      </c>
      <c r="AG20" s="55" t="s">
        <v>8</v>
      </c>
      <c r="AH20" s="55">
        <v>252</v>
      </c>
      <c r="AI20" s="55">
        <v>253</v>
      </c>
      <c r="AJ20" s="55"/>
      <c r="AK20" s="59">
        <v>190523</v>
      </c>
    </row>
    <row r="21" spans="1:37" ht="12.75">
      <c r="A21" s="53" t="s">
        <v>43</v>
      </c>
      <c r="C21" s="63">
        <v>9980</v>
      </c>
      <c r="D21" s="61">
        <v>10040</v>
      </c>
      <c r="E21" s="61">
        <v>8928</v>
      </c>
      <c r="F21" s="61">
        <v>1112</v>
      </c>
      <c r="G21" s="61">
        <v>8332</v>
      </c>
      <c r="H21" s="61">
        <v>11802</v>
      </c>
      <c r="I21" s="61">
        <v>11155</v>
      </c>
      <c r="J21" s="61">
        <v>179</v>
      </c>
      <c r="K21" s="61">
        <v>1091</v>
      </c>
      <c r="L21" s="61">
        <v>1903</v>
      </c>
      <c r="M21" s="61">
        <v>1868</v>
      </c>
      <c r="N21" s="49">
        <f t="shared" si="1"/>
        <v>22812</v>
      </c>
      <c r="O21" s="49">
        <f t="shared" si="2"/>
        <v>23558</v>
      </c>
      <c r="P21" s="61">
        <v>196</v>
      </c>
      <c r="Q21" s="61">
        <v>551</v>
      </c>
      <c r="R21" s="61">
        <v>22</v>
      </c>
      <c r="S21" s="61">
        <v>6</v>
      </c>
      <c r="T21" s="61">
        <v>7</v>
      </c>
      <c r="U21" s="61">
        <v>64</v>
      </c>
      <c r="V21" s="61">
        <v>244</v>
      </c>
      <c r="W21" s="61">
        <v>21</v>
      </c>
      <c r="X21" s="61">
        <v>601</v>
      </c>
      <c r="Y21" s="61">
        <v>23</v>
      </c>
      <c r="Z21" s="61">
        <v>321</v>
      </c>
      <c r="AA21" s="49">
        <f t="shared" si="0"/>
        <v>671</v>
      </c>
      <c r="AB21" s="49">
        <f t="shared" si="3"/>
        <v>572</v>
      </c>
      <c r="AC21" s="49">
        <f t="shared" si="4"/>
        <v>23588</v>
      </c>
      <c r="AD21" s="49">
        <f t="shared" si="5"/>
        <v>24407</v>
      </c>
      <c r="AE21" s="71">
        <f t="shared" si="6"/>
        <v>47995</v>
      </c>
      <c r="AF21" s="55" t="s">
        <v>29</v>
      </c>
      <c r="AG21" s="55" t="s">
        <v>8</v>
      </c>
      <c r="AH21" s="55">
        <v>252</v>
      </c>
      <c r="AI21" s="55">
        <v>253</v>
      </c>
      <c r="AJ21" s="55"/>
      <c r="AK21" s="59">
        <v>190523</v>
      </c>
    </row>
    <row r="22" spans="1:37" ht="12.75">
      <c r="A22" s="51" t="s">
        <v>44</v>
      </c>
      <c r="C22" s="63">
        <v>8136</v>
      </c>
      <c r="D22" s="61">
        <v>9078</v>
      </c>
      <c r="E22" s="61">
        <v>8231</v>
      </c>
      <c r="F22" s="61">
        <v>847</v>
      </c>
      <c r="G22" s="61">
        <v>7737</v>
      </c>
      <c r="H22" s="61">
        <v>12268</v>
      </c>
      <c r="I22" s="61">
        <v>12361</v>
      </c>
      <c r="J22" s="61">
        <v>171</v>
      </c>
      <c r="K22" s="61">
        <v>947</v>
      </c>
      <c r="L22" s="61">
        <v>2241</v>
      </c>
      <c r="M22" s="61">
        <v>1149</v>
      </c>
      <c r="N22" s="49">
        <f t="shared" si="1"/>
        <v>22911</v>
      </c>
      <c r="O22" s="49">
        <f t="shared" si="2"/>
        <v>23041</v>
      </c>
      <c r="P22" s="61">
        <v>330</v>
      </c>
      <c r="Q22" s="61">
        <v>497</v>
      </c>
      <c r="R22" s="61">
        <v>19</v>
      </c>
      <c r="S22" s="61">
        <v>6</v>
      </c>
      <c r="T22" s="61">
        <v>8</v>
      </c>
      <c r="U22" s="61">
        <v>170</v>
      </c>
      <c r="V22" s="61">
        <v>311</v>
      </c>
      <c r="W22" s="49"/>
      <c r="X22" s="61">
        <v>724</v>
      </c>
      <c r="Y22" s="49"/>
      <c r="Z22" s="61">
        <v>444</v>
      </c>
      <c r="AA22" s="49">
        <f t="shared" si="0"/>
        <v>900</v>
      </c>
      <c r="AB22" s="49">
        <f t="shared" si="3"/>
        <v>763</v>
      </c>
      <c r="AC22" s="49">
        <f t="shared" si="4"/>
        <v>23965</v>
      </c>
      <c r="AD22" s="49">
        <f t="shared" si="5"/>
        <v>23982</v>
      </c>
      <c r="AE22" s="71">
        <f t="shared" si="6"/>
        <v>47947</v>
      </c>
      <c r="AF22" s="55" t="s">
        <v>29</v>
      </c>
      <c r="AG22" s="55" t="s">
        <v>8</v>
      </c>
      <c r="AH22" s="55">
        <v>252</v>
      </c>
      <c r="AI22" s="55">
        <v>253</v>
      </c>
      <c r="AJ22" s="55"/>
      <c r="AK22" s="59">
        <v>190523</v>
      </c>
    </row>
    <row r="23" spans="1:37" ht="12.75">
      <c r="A23" s="51" t="s">
        <v>45</v>
      </c>
      <c r="C23" s="63">
        <v>9593</v>
      </c>
      <c r="D23" s="61">
        <v>9747</v>
      </c>
      <c r="E23" s="61">
        <v>8635</v>
      </c>
      <c r="F23" s="61">
        <v>1112</v>
      </c>
      <c r="G23" s="61">
        <v>8188</v>
      </c>
      <c r="H23" s="61">
        <v>9426</v>
      </c>
      <c r="I23" s="61">
        <v>9631</v>
      </c>
      <c r="J23" s="61">
        <v>74</v>
      </c>
      <c r="K23" s="61">
        <v>1290</v>
      </c>
      <c r="L23" s="61">
        <v>1613</v>
      </c>
      <c r="M23" s="61">
        <v>1132</v>
      </c>
      <c r="N23" s="49">
        <f t="shared" si="1"/>
        <v>19748</v>
      </c>
      <c r="O23" s="49">
        <f t="shared" si="2"/>
        <v>21353</v>
      </c>
      <c r="P23" s="61">
        <v>247</v>
      </c>
      <c r="Q23" s="61">
        <v>647</v>
      </c>
      <c r="R23" s="61">
        <v>24</v>
      </c>
      <c r="S23" s="61">
        <v>21</v>
      </c>
      <c r="T23" s="61">
        <v>28</v>
      </c>
      <c r="U23" s="61">
        <v>42</v>
      </c>
      <c r="V23" s="61">
        <v>158</v>
      </c>
      <c r="W23" s="61">
        <v>6</v>
      </c>
      <c r="X23" s="61">
        <v>663</v>
      </c>
      <c r="Y23" s="61">
        <v>11</v>
      </c>
      <c r="Z23" s="61">
        <v>486</v>
      </c>
      <c r="AA23" s="49">
        <f t="shared" si="0"/>
        <v>726</v>
      </c>
      <c r="AB23" s="49">
        <f t="shared" si="3"/>
        <v>672</v>
      </c>
      <c r="AC23" s="49">
        <f t="shared" si="4"/>
        <v>20652</v>
      </c>
      <c r="AD23" s="49">
        <f t="shared" si="5"/>
        <v>22475</v>
      </c>
      <c r="AE23" s="71">
        <f t="shared" si="6"/>
        <v>43127</v>
      </c>
      <c r="AF23" s="55" t="s">
        <v>29</v>
      </c>
      <c r="AG23" s="55" t="s">
        <v>8</v>
      </c>
      <c r="AH23" s="55">
        <v>252</v>
      </c>
      <c r="AI23" s="55">
        <v>253</v>
      </c>
      <c r="AJ23" s="55"/>
      <c r="AK23" s="59">
        <v>190523</v>
      </c>
    </row>
    <row r="24" spans="1:37" ht="12.75">
      <c r="A24" s="51" t="s">
        <v>46</v>
      </c>
      <c r="C24" s="63">
        <v>8027</v>
      </c>
      <c r="D24" s="61">
        <v>8399</v>
      </c>
      <c r="E24" s="61">
        <v>7630</v>
      </c>
      <c r="F24" s="61">
        <v>769</v>
      </c>
      <c r="G24" s="61">
        <v>7268</v>
      </c>
      <c r="H24" s="61">
        <v>10721</v>
      </c>
      <c r="I24" s="61">
        <v>10586</v>
      </c>
      <c r="J24" s="61">
        <v>47</v>
      </c>
      <c r="K24" s="61">
        <v>763</v>
      </c>
      <c r="L24" s="61">
        <v>1793</v>
      </c>
      <c r="M24" s="61">
        <v>1409</v>
      </c>
      <c r="N24" s="49">
        <f t="shared" si="1"/>
        <v>20191</v>
      </c>
      <c r="O24" s="49">
        <f t="shared" si="2"/>
        <v>20795</v>
      </c>
      <c r="P24" s="61">
        <v>151</v>
      </c>
      <c r="Q24" s="61">
        <v>210</v>
      </c>
      <c r="R24" s="61">
        <v>6</v>
      </c>
      <c r="S24" s="61">
        <v>3</v>
      </c>
      <c r="T24" s="61">
        <v>2</v>
      </c>
      <c r="U24" s="61">
        <v>2</v>
      </c>
      <c r="V24" s="61">
        <v>65</v>
      </c>
      <c r="W24" s="49"/>
      <c r="X24" s="61">
        <v>72</v>
      </c>
      <c r="Y24" s="49"/>
      <c r="Z24" s="61">
        <v>69</v>
      </c>
      <c r="AA24" s="49">
        <f t="shared" si="0"/>
        <v>77</v>
      </c>
      <c r="AB24" s="49">
        <f t="shared" si="3"/>
        <v>136</v>
      </c>
      <c r="AC24" s="49">
        <f t="shared" si="4"/>
        <v>20414</v>
      </c>
      <c r="AD24" s="49">
        <f t="shared" si="5"/>
        <v>21074</v>
      </c>
      <c r="AE24" s="71">
        <f t="shared" si="6"/>
        <v>41488</v>
      </c>
      <c r="AF24" s="55" t="s">
        <v>29</v>
      </c>
      <c r="AG24" s="55" t="s">
        <v>8</v>
      </c>
      <c r="AH24" s="55">
        <v>252</v>
      </c>
      <c r="AI24" s="55">
        <v>253</v>
      </c>
      <c r="AJ24" s="55"/>
      <c r="AK24" s="59">
        <v>190523</v>
      </c>
    </row>
    <row r="25" spans="1:37" ht="12.75">
      <c r="A25" s="51" t="s">
        <v>47</v>
      </c>
      <c r="C25" s="63">
        <v>6658</v>
      </c>
      <c r="D25" s="61">
        <v>7659</v>
      </c>
      <c r="E25" s="61">
        <v>7133</v>
      </c>
      <c r="F25" s="61">
        <v>525</v>
      </c>
      <c r="G25" s="61">
        <v>6795</v>
      </c>
      <c r="H25" s="61">
        <v>12436</v>
      </c>
      <c r="I25" s="61">
        <v>11492</v>
      </c>
      <c r="J25" s="61">
        <v>207</v>
      </c>
      <c r="K25" s="61">
        <v>481</v>
      </c>
      <c r="L25" s="61">
        <v>931</v>
      </c>
      <c r="M25" s="61">
        <v>722</v>
      </c>
      <c r="N25" s="49">
        <f t="shared" si="1"/>
        <v>20707</v>
      </c>
      <c r="O25" s="49">
        <f t="shared" si="2"/>
        <v>20015</v>
      </c>
      <c r="P25" s="61">
        <v>101</v>
      </c>
      <c r="Q25" s="61">
        <v>117</v>
      </c>
      <c r="R25" s="61">
        <v>9</v>
      </c>
      <c r="S25" s="61">
        <v>6</v>
      </c>
      <c r="T25" s="61">
        <v>9</v>
      </c>
      <c r="U25" s="61">
        <v>1</v>
      </c>
      <c r="V25" s="61">
        <v>6</v>
      </c>
      <c r="W25" s="61">
        <v>10</v>
      </c>
      <c r="X25" s="61">
        <v>61</v>
      </c>
      <c r="Y25" s="61">
        <v>7</v>
      </c>
      <c r="Z25" s="61">
        <v>59</v>
      </c>
      <c r="AA25" s="49">
        <f t="shared" si="0"/>
        <v>68</v>
      </c>
      <c r="AB25" s="49">
        <f t="shared" si="3"/>
        <v>74</v>
      </c>
      <c r="AC25" s="49">
        <f t="shared" si="4"/>
        <v>20859</v>
      </c>
      <c r="AD25" s="49">
        <f t="shared" si="5"/>
        <v>20184</v>
      </c>
      <c r="AE25" s="71">
        <f t="shared" si="6"/>
        <v>41043</v>
      </c>
      <c r="AF25" s="55" t="s">
        <v>29</v>
      </c>
      <c r="AG25" s="55" t="s">
        <v>8</v>
      </c>
      <c r="AH25" s="55">
        <v>252</v>
      </c>
      <c r="AI25" s="55">
        <v>253</v>
      </c>
      <c r="AJ25" s="55"/>
      <c r="AK25" s="59">
        <v>190523</v>
      </c>
    </row>
    <row r="26" spans="1:37" ht="12.75">
      <c r="A26" s="51" t="s">
        <v>48</v>
      </c>
      <c r="C26" s="63">
        <v>6446</v>
      </c>
      <c r="D26" s="61">
        <v>8309</v>
      </c>
      <c r="E26" s="61">
        <v>7431</v>
      </c>
      <c r="F26" s="61">
        <v>878</v>
      </c>
      <c r="G26" s="61">
        <v>7056</v>
      </c>
      <c r="H26" s="61">
        <v>11355</v>
      </c>
      <c r="I26" s="61">
        <v>10675</v>
      </c>
      <c r="J26" s="61">
        <v>12</v>
      </c>
      <c r="K26" s="61">
        <v>331</v>
      </c>
      <c r="L26" s="61">
        <v>1083</v>
      </c>
      <c r="M26" s="61">
        <v>662</v>
      </c>
      <c r="N26" s="49">
        <f t="shared" si="1"/>
        <v>19881</v>
      </c>
      <c r="O26" s="49">
        <f t="shared" si="2"/>
        <v>19602</v>
      </c>
      <c r="P26" s="61">
        <v>209</v>
      </c>
      <c r="Q26" s="61">
        <v>418</v>
      </c>
      <c r="R26" s="61">
        <v>10</v>
      </c>
      <c r="S26" s="61">
        <v>3</v>
      </c>
      <c r="T26" s="61">
        <v>3</v>
      </c>
      <c r="U26" s="61">
        <v>3</v>
      </c>
      <c r="V26" s="61">
        <v>80</v>
      </c>
      <c r="W26" s="49"/>
      <c r="X26" s="61">
        <v>148</v>
      </c>
      <c r="Y26" s="49"/>
      <c r="Z26" s="61">
        <v>211</v>
      </c>
      <c r="AA26" s="49">
        <f t="shared" si="0"/>
        <v>154</v>
      </c>
      <c r="AB26" s="49">
        <f t="shared" si="3"/>
        <v>294</v>
      </c>
      <c r="AC26" s="49">
        <f t="shared" si="4"/>
        <v>20238</v>
      </c>
      <c r="AD26" s="49">
        <f t="shared" si="5"/>
        <v>20231</v>
      </c>
      <c r="AE26" s="71">
        <f t="shared" si="6"/>
        <v>40469</v>
      </c>
      <c r="AF26" s="55" t="s">
        <v>29</v>
      </c>
      <c r="AG26" s="55" t="s">
        <v>8</v>
      </c>
      <c r="AH26" s="55">
        <v>252</v>
      </c>
      <c r="AI26" s="55">
        <v>253</v>
      </c>
      <c r="AJ26" s="55"/>
      <c r="AK26" s="59">
        <v>190523</v>
      </c>
    </row>
    <row r="27" spans="1:37" ht="12.75">
      <c r="A27" s="51" t="s">
        <v>49</v>
      </c>
      <c r="C27" s="63">
        <v>7187</v>
      </c>
      <c r="D27" s="61">
        <v>8098</v>
      </c>
      <c r="E27" s="61">
        <v>7280</v>
      </c>
      <c r="F27" s="61">
        <v>818</v>
      </c>
      <c r="G27" s="61">
        <v>6842</v>
      </c>
      <c r="H27" s="61">
        <v>9829</v>
      </c>
      <c r="I27" s="61">
        <v>9264</v>
      </c>
      <c r="J27" s="61">
        <v>50</v>
      </c>
      <c r="K27" s="61">
        <v>550</v>
      </c>
      <c r="L27" s="61">
        <v>1362</v>
      </c>
      <c r="M27" s="61">
        <v>818</v>
      </c>
      <c r="N27" s="49">
        <f t="shared" si="1"/>
        <v>18521</v>
      </c>
      <c r="O27" s="49">
        <f t="shared" si="2"/>
        <v>18292</v>
      </c>
      <c r="P27" s="61">
        <v>1236</v>
      </c>
      <c r="Q27" s="61">
        <v>682</v>
      </c>
      <c r="R27" s="61">
        <v>21</v>
      </c>
      <c r="S27" s="61">
        <v>1</v>
      </c>
      <c r="T27" s="61">
        <v>2</v>
      </c>
      <c r="U27" s="61">
        <v>26</v>
      </c>
      <c r="V27" s="61">
        <v>233</v>
      </c>
      <c r="W27" s="61">
        <v>12</v>
      </c>
      <c r="X27" s="61">
        <v>249</v>
      </c>
      <c r="Y27" s="61">
        <v>12</v>
      </c>
      <c r="Z27" s="61">
        <v>459</v>
      </c>
      <c r="AA27" s="49">
        <f t="shared" si="0"/>
        <v>276</v>
      </c>
      <c r="AB27" s="49">
        <f t="shared" si="3"/>
        <v>694</v>
      </c>
      <c r="AC27" s="49">
        <f t="shared" si="4"/>
        <v>19994</v>
      </c>
      <c r="AD27" s="49">
        <f t="shared" si="5"/>
        <v>19421</v>
      </c>
      <c r="AE27" s="71">
        <f t="shared" si="6"/>
        <v>39415</v>
      </c>
      <c r="AF27" s="55" t="s">
        <v>29</v>
      </c>
      <c r="AG27" s="55" t="s">
        <v>8</v>
      </c>
      <c r="AH27" s="55">
        <v>252</v>
      </c>
      <c r="AI27" s="55">
        <v>253</v>
      </c>
      <c r="AJ27" s="55"/>
      <c r="AK27" s="59">
        <v>190523</v>
      </c>
    </row>
    <row r="28" spans="1:37" ht="12.75">
      <c r="A28" s="53" t="s">
        <v>50</v>
      </c>
      <c r="C28" s="63">
        <v>8024</v>
      </c>
      <c r="D28" s="61">
        <v>8236</v>
      </c>
      <c r="E28" s="61">
        <v>7203</v>
      </c>
      <c r="F28" s="61">
        <v>1033</v>
      </c>
      <c r="G28" s="61">
        <v>6834</v>
      </c>
      <c r="H28" s="61">
        <v>9503</v>
      </c>
      <c r="I28" s="61">
        <v>9210</v>
      </c>
      <c r="J28" s="61">
        <v>86</v>
      </c>
      <c r="K28" s="61">
        <v>1623</v>
      </c>
      <c r="L28" s="61">
        <v>1337</v>
      </c>
      <c r="M28" s="61">
        <v>1228</v>
      </c>
      <c r="N28" s="49">
        <f t="shared" si="1"/>
        <v>18129</v>
      </c>
      <c r="O28" s="49">
        <f t="shared" si="2"/>
        <v>19928</v>
      </c>
      <c r="P28" s="61">
        <v>218</v>
      </c>
      <c r="Q28" s="61">
        <v>506</v>
      </c>
      <c r="R28" s="61">
        <v>14</v>
      </c>
      <c r="S28" s="61">
        <v>4</v>
      </c>
      <c r="T28" s="61">
        <v>7</v>
      </c>
      <c r="U28" s="61">
        <v>29</v>
      </c>
      <c r="V28" s="61">
        <v>164</v>
      </c>
      <c r="W28" s="49"/>
      <c r="X28" s="61">
        <v>126</v>
      </c>
      <c r="Y28" s="49"/>
      <c r="Z28" s="61">
        <v>91</v>
      </c>
      <c r="AA28" s="49">
        <f t="shared" si="0"/>
        <v>159</v>
      </c>
      <c r="AB28" s="49">
        <f t="shared" si="3"/>
        <v>262</v>
      </c>
      <c r="AC28" s="49">
        <f t="shared" si="4"/>
        <v>18473</v>
      </c>
      <c r="AD28" s="49">
        <f t="shared" si="5"/>
        <v>20525</v>
      </c>
      <c r="AE28" s="71">
        <f t="shared" si="6"/>
        <v>38998</v>
      </c>
      <c r="AF28" s="55" t="s">
        <v>29</v>
      </c>
      <c r="AG28" s="55" t="s">
        <v>8</v>
      </c>
      <c r="AH28" s="55">
        <v>252</v>
      </c>
      <c r="AI28" s="55">
        <v>253</v>
      </c>
      <c r="AJ28" s="55"/>
      <c r="AK28" s="59">
        <v>190523</v>
      </c>
    </row>
    <row r="29" spans="1:37" ht="12.75">
      <c r="A29" s="52" t="s">
        <v>51</v>
      </c>
      <c r="B29" s="49"/>
      <c r="C29" s="63">
        <v>5159</v>
      </c>
      <c r="D29" s="61">
        <v>7200</v>
      </c>
      <c r="E29" s="61">
        <v>6456</v>
      </c>
      <c r="F29" s="61">
        <v>844</v>
      </c>
      <c r="G29" s="61">
        <v>6080</v>
      </c>
      <c r="H29" s="61">
        <v>9511</v>
      </c>
      <c r="I29" s="61">
        <v>9564</v>
      </c>
      <c r="J29" s="61">
        <v>59</v>
      </c>
      <c r="K29" s="61">
        <v>1010</v>
      </c>
      <c r="L29" s="61">
        <v>960</v>
      </c>
      <c r="M29" s="61">
        <v>769</v>
      </c>
      <c r="N29" s="49">
        <f t="shared" si="1"/>
        <v>16986</v>
      </c>
      <c r="O29" s="49">
        <f t="shared" si="2"/>
        <v>18267</v>
      </c>
      <c r="P29" s="61">
        <v>621</v>
      </c>
      <c r="Q29" s="61">
        <v>876</v>
      </c>
      <c r="R29" s="61">
        <v>34</v>
      </c>
      <c r="S29" s="61">
        <v>9</v>
      </c>
      <c r="T29" s="61">
        <v>6</v>
      </c>
      <c r="U29" s="61">
        <v>190</v>
      </c>
      <c r="V29" s="61">
        <v>476</v>
      </c>
      <c r="W29" s="61">
        <v>4</v>
      </c>
      <c r="X29" s="61">
        <v>761</v>
      </c>
      <c r="Y29" s="61">
        <v>3</v>
      </c>
      <c r="Z29" s="61">
        <v>942</v>
      </c>
      <c r="AA29" s="49">
        <f t="shared" si="0"/>
        <v>960</v>
      </c>
      <c r="AB29" s="49">
        <f t="shared" si="3"/>
        <v>1424</v>
      </c>
      <c r="AC29" s="49">
        <f t="shared" si="4"/>
        <v>18364</v>
      </c>
      <c r="AD29" s="49">
        <f t="shared" si="5"/>
        <v>20082</v>
      </c>
      <c r="AE29" s="71">
        <f t="shared" si="6"/>
        <v>38446</v>
      </c>
      <c r="AF29" s="55" t="s">
        <v>29</v>
      </c>
      <c r="AG29" s="55" t="s">
        <v>8</v>
      </c>
      <c r="AH29" s="55">
        <v>252</v>
      </c>
      <c r="AI29" s="55">
        <v>253</v>
      </c>
      <c r="AJ29" s="55"/>
      <c r="AK29" s="59">
        <v>190523</v>
      </c>
    </row>
    <row r="30" spans="1:37" ht="12.75">
      <c r="A30" s="51" t="s">
        <v>52</v>
      </c>
      <c r="B30" s="49"/>
      <c r="C30" s="63">
        <v>7395</v>
      </c>
      <c r="D30" s="61">
        <v>7740</v>
      </c>
      <c r="E30" s="61">
        <v>6958</v>
      </c>
      <c r="F30" s="61">
        <v>782</v>
      </c>
      <c r="G30" s="61">
        <v>6534</v>
      </c>
      <c r="H30" s="61">
        <v>8598</v>
      </c>
      <c r="I30" s="61">
        <v>8365</v>
      </c>
      <c r="J30" s="61">
        <v>93</v>
      </c>
      <c r="K30" s="61">
        <v>928</v>
      </c>
      <c r="L30" s="61">
        <v>1364</v>
      </c>
      <c r="M30" s="61">
        <v>920</v>
      </c>
      <c r="N30" s="49">
        <f t="shared" si="1"/>
        <v>17013</v>
      </c>
      <c r="O30" s="49">
        <f t="shared" si="2"/>
        <v>17529</v>
      </c>
      <c r="P30" s="61">
        <v>285</v>
      </c>
      <c r="Q30" s="61">
        <v>480</v>
      </c>
      <c r="R30" s="61">
        <v>17</v>
      </c>
      <c r="S30" s="61">
        <v>12</v>
      </c>
      <c r="T30" s="61">
        <v>11</v>
      </c>
      <c r="U30" s="61">
        <v>37</v>
      </c>
      <c r="V30" s="61">
        <v>137</v>
      </c>
      <c r="W30" s="61">
        <v>5</v>
      </c>
      <c r="X30" s="61">
        <v>177</v>
      </c>
      <c r="Y30" s="61">
        <v>8</v>
      </c>
      <c r="Z30" s="61">
        <v>272</v>
      </c>
      <c r="AA30" s="49">
        <f t="shared" si="0"/>
        <v>226</v>
      </c>
      <c r="AB30" s="49">
        <f t="shared" si="3"/>
        <v>420</v>
      </c>
      <c r="AC30" s="49">
        <f t="shared" si="4"/>
        <v>17470</v>
      </c>
      <c r="AD30" s="49">
        <f t="shared" si="5"/>
        <v>18273</v>
      </c>
      <c r="AE30" s="71">
        <f t="shared" si="6"/>
        <v>35743</v>
      </c>
      <c r="AF30" s="55" t="s">
        <v>29</v>
      </c>
      <c r="AG30" s="55" t="s">
        <v>8</v>
      </c>
      <c r="AH30" s="55">
        <v>252</v>
      </c>
      <c r="AI30" s="55">
        <v>253</v>
      </c>
      <c r="AJ30" s="55"/>
      <c r="AK30" s="59">
        <v>190523</v>
      </c>
    </row>
    <row r="31" spans="1:37" ht="12.75">
      <c r="A31" s="51" t="s">
        <v>53</v>
      </c>
      <c r="B31" s="49"/>
      <c r="C31" s="63">
        <v>5512</v>
      </c>
      <c r="D31" s="61">
        <v>6129</v>
      </c>
      <c r="E31" s="61">
        <v>5797</v>
      </c>
      <c r="F31" s="61">
        <v>332</v>
      </c>
      <c r="G31" s="61">
        <v>5473</v>
      </c>
      <c r="H31" s="61">
        <v>8337</v>
      </c>
      <c r="I31" s="61">
        <v>7680</v>
      </c>
      <c r="J31" s="61">
        <v>222</v>
      </c>
      <c r="K31" s="61">
        <v>805</v>
      </c>
      <c r="L31" s="61">
        <v>2028</v>
      </c>
      <c r="M31" s="61">
        <v>596</v>
      </c>
      <c r="N31" s="49">
        <f t="shared" si="1"/>
        <v>16384</v>
      </c>
      <c r="O31" s="49">
        <f t="shared" si="2"/>
        <v>14886</v>
      </c>
      <c r="P31" s="61">
        <v>264</v>
      </c>
      <c r="Q31" s="61">
        <v>396</v>
      </c>
      <c r="R31" s="61">
        <v>16</v>
      </c>
      <c r="S31" s="61">
        <v>5</v>
      </c>
      <c r="T31" s="61">
        <v>4</v>
      </c>
      <c r="U31" s="61">
        <v>61</v>
      </c>
      <c r="V31" s="61">
        <v>334</v>
      </c>
      <c r="W31" s="61">
        <v>7</v>
      </c>
      <c r="X31" s="61">
        <v>148</v>
      </c>
      <c r="Y31" s="61">
        <v>3</v>
      </c>
      <c r="Z31" s="61">
        <v>195</v>
      </c>
      <c r="AA31" s="49">
        <f t="shared" si="0"/>
        <v>214</v>
      </c>
      <c r="AB31" s="49">
        <f t="shared" si="3"/>
        <v>533</v>
      </c>
      <c r="AC31" s="49">
        <f t="shared" si="4"/>
        <v>16789</v>
      </c>
      <c r="AD31" s="49">
        <f t="shared" si="5"/>
        <v>15474</v>
      </c>
      <c r="AE31" s="71">
        <f t="shared" si="6"/>
        <v>32263</v>
      </c>
      <c r="AF31" s="55" t="s">
        <v>29</v>
      </c>
      <c r="AG31" s="55" t="s">
        <v>8</v>
      </c>
      <c r="AH31" s="55">
        <v>252</v>
      </c>
      <c r="AI31" s="55">
        <v>253</v>
      </c>
      <c r="AJ31" s="55"/>
      <c r="AK31" s="59">
        <v>190523</v>
      </c>
    </row>
    <row r="32" spans="1:37" ht="12.75">
      <c r="A32" s="51" t="s">
        <v>54</v>
      </c>
      <c r="B32" s="49"/>
      <c r="C32" s="63">
        <v>6945</v>
      </c>
      <c r="D32" s="61">
        <v>6894</v>
      </c>
      <c r="E32" s="61">
        <v>6176</v>
      </c>
      <c r="F32" s="61">
        <v>718</v>
      </c>
      <c r="G32" s="61">
        <v>5724</v>
      </c>
      <c r="H32" s="61">
        <v>7648</v>
      </c>
      <c r="I32" s="61">
        <v>7160</v>
      </c>
      <c r="J32" s="61">
        <v>46</v>
      </c>
      <c r="K32" s="61">
        <v>873</v>
      </c>
      <c r="L32" s="61">
        <v>1416</v>
      </c>
      <c r="M32" s="61">
        <v>848</v>
      </c>
      <c r="N32" s="49">
        <f t="shared" si="1"/>
        <v>15286</v>
      </c>
      <c r="O32" s="49">
        <f t="shared" si="2"/>
        <v>15323</v>
      </c>
      <c r="P32" s="61">
        <v>203</v>
      </c>
      <c r="Q32" s="61">
        <v>416</v>
      </c>
      <c r="R32" s="61">
        <v>13</v>
      </c>
      <c r="S32" s="61">
        <v>11</v>
      </c>
      <c r="T32" s="61">
        <v>13</v>
      </c>
      <c r="U32" s="61">
        <v>52</v>
      </c>
      <c r="V32" s="61">
        <v>190</v>
      </c>
      <c r="W32" s="61">
        <v>4</v>
      </c>
      <c r="X32" s="61">
        <v>481</v>
      </c>
      <c r="Y32" s="61">
        <v>2</v>
      </c>
      <c r="Z32" s="61">
        <v>545</v>
      </c>
      <c r="AA32" s="49">
        <f t="shared" si="0"/>
        <v>544</v>
      </c>
      <c r="AB32" s="49">
        <f t="shared" si="3"/>
        <v>748</v>
      </c>
      <c r="AC32" s="49">
        <f t="shared" si="4"/>
        <v>15966</v>
      </c>
      <c r="AD32" s="49">
        <f t="shared" si="5"/>
        <v>16282</v>
      </c>
      <c r="AE32" s="71">
        <f t="shared" si="6"/>
        <v>32248</v>
      </c>
      <c r="AF32" s="55" t="s">
        <v>29</v>
      </c>
      <c r="AG32" s="55" t="s">
        <v>8</v>
      </c>
      <c r="AH32" s="55">
        <v>252</v>
      </c>
      <c r="AI32" s="55">
        <v>253</v>
      </c>
      <c r="AJ32" s="55"/>
      <c r="AK32" s="59">
        <v>190523</v>
      </c>
    </row>
    <row r="33" spans="1:37" ht="12.75">
      <c r="A33" s="51" t="s">
        <v>55</v>
      </c>
      <c r="B33" s="49"/>
      <c r="C33" s="63">
        <v>6055</v>
      </c>
      <c r="D33" s="61">
        <v>6369</v>
      </c>
      <c r="E33" s="61">
        <v>5761</v>
      </c>
      <c r="F33" s="61">
        <v>608</v>
      </c>
      <c r="G33" s="61">
        <v>5464</v>
      </c>
      <c r="H33" s="61">
        <v>7332</v>
      </c>
      <c r="I33" s="61">
        <v>7012</v>
      </c>
      <c r="J33" s="61">
        <v>50</v>
      </c>
      <c r="K33" s="61">
        <v>802</v>
      </c>
      <c r="L33" s="61">
        <v>951</v>
      </c>
      <c r="M33" s="61">
        <v>732</v>
      </c>
      <c r="N33" s="49">
        <f t="shared" si="1"/>
        <v>14094</v>
      </c>
      <c r="O33" s="49">
        <f t="shared" si="2"/>
        <v>14618</v>
      </c>
      <c r="P33" s="61">
        <v>344</v>
      </c>
      <c r="Q33" s="61">
        <v>606</v>
      </c>
      <c r="R33" s="61">
        <v>26</v>
      </c>
      <c r="S33" s="61">
        <v>5</v>
      </c>
      <c r="T33" s="61">
        <v>4</v>
      </c>
      <c r="U33" s="61">
        <v>92</v>
      </c>
      <c r="V33" s="61">
        <v>309</v>
      </c>
      <c r="W33" s="49"/>
      <c r="X33" s="61">
        <v>951</v>
      </c>
      <c r="Y33" s="49"/>
      <c r="Z33" s="61">
        <v>517</v>
      </c>
      <c r="AA33" s="49">
        <f t="shared" si="0"/>
        <v>1048</v>
      </c>
      <c r="AB33" s="49">
        <f t="shared" si="3"/>
        <v>830</v>
      </c>
      <c r="AC33" s="49">
        <f t="shared" si="4"/>
        <v>15389</v>
      </c>
      <c r="AD33" s="49">
        <f t="shared" si="5"/>
        <v>15741</v>
      </c>
      <c r="AE33" s="71">
        <f t="shared" si="6"/>
        <v>31130</v>
      </c>
      <c r="AF33" s="55" t="s">
        <v>29</v>
      </c>
      <c r="AG33" s="55" t="s">
        <v>8</v>
      </c>
      <c r="AH33" s="55">
        <v>252</v>
      </c>
      <c r="AI33" s="55">
        <v>253</v>
      </c>
      <c r="AJ33" s="55"/>
      <c r="AK33" s="59">
        <v>190523</v>
      </c>
    </row>
    <row r="34" spans="1:37" ht="12.75">
      <c r="A34" s="51" t="s">
        <v>56</v>
      </c>
      <c r="B34" s="49"/>
      <c r="C34" s="63">
        <v>4229</v>
      </c>
      <c r="D34" s="61">
        <v>6187</v>
      </c>
      <c r="E34" s="61">
        <v>5416</v>
      </c>
      <c r="F34" s="61">
        <v>671</v>
      </c>
      <c r="G34" s="61">
        <v>5139</v>
      </c>
      <c r="H34" s="61">
        <v>6829</v>
      </c>
      <c r="I34" s="61">
        <v>7042</v>
      </c>
      <c r="J34" s="61">
        <v>65</v>
      </c>
      <c r="K34" s="61">
        <v>887</v>
      </c>
      <c r="L34" s="61">
        <v>817</v>
      </c>
      <c r="M34" s="61">
        <v>696</v>
      </c>
      <c r="N34" s="49">
        <f t="shared" si="1"/>
        <v>13127</v>
      </c>
      <c r="O34" s="49">
        <f t="shared" si="2"/>
        <v>14435</v>
      </c>
      <c r="P34" s="61">
        <v>253</v>
      </c>
      <c r="Q34" s="61">
        <v>553</v>
      </c>
      <c r="R34" s="61">
        <v>25</v>
      </c>
      <c r="S34" s="61">
        <v>4</v>
      </c>
      <c r="T34" s="61">
        <v>5</v>
      </c>
      <c r="U34" s="61">
        <v>49</v>
      </c>
      <c r="V34" s="61">
        <v>288</v>
      </c>
      <c r="W34" s="49"/>
      <c r="X34" s="61">
        <v>957</v>
      </c>
      <c r="Y34" s="49"/>
      <c r="Z34" s="61">
        <v>544</v>
      </c>
      <c r="AA34" s="49">
        <f t="shared" si="0"/>
        <v>1010</v>
      </c>
      <c r="AB34" s="49">
        <f t="shared" si="3"/>
        <v>837</v>
      </c>
      <c r="AC34" s="49">
        <f t="shared" si="4"/>
        <v>14337</v>
      </c>
      <c r="AD34" s="49">
        <f t="shared" si="5"/>
        <v>15532</v>
      </c>
      <c r="AE34" s="71">
        <f t="shared" si="6"/>
        <v>29869</v>
      </c>
      <c r="AF34" s="55" t="s">
        <v>29</v>
      </c>
      <c r="AG34" s="55" t="s">
        <v>8</v>
      </c>
      <c r="AH34" s="55">
        <v>252</v>
      </c>
      <c r="AI34" s="55">
        <v>253</v>
      </c>
      <c r="AJ34" s="55"/>
      <c r="AK34" s="59">
        <v>190523</v>
      </c>
    </row>
    <row r="35" spans="1:37" ht="12.75">
      <c r="A35" s="51" t="s">
        <v>57</v>
      </c>
      <c r="B35" s="49"/>
      <c r="C35" s="63">
        <v>6878</v>
      </c>
      <c r="D35" s="61">
        <v>6698</v>
      </c>
      <c r="E35" s="61">
        <v>6007</v>
      </c>
      <c r="F35" s="61">
        <v>691</v>
      </c>
      <c r="G35" s="61">
        <v>5765</v>
      </c>
      <c r="H35" s="61">
        <v>6739</v>
      </c>
      <c r="I35" s="61">
        <v>6397</v>
      </c>
      <c r="J35" s="61">
        <v>33</v>
      </c>
      <c r="K35" s="61">
        <v>237</v>
      </c>
      <c r="L35" s="61">
        <v>469</v>
      </c>
      <c r="M35" s="61">
        <v>426</v>
      </c>
      <c r="N35" s="49">
        <f t="shared" si="1"/>
        <v>13248</v>
      </c>
      <c r="O35" s="49">
        <f t="shared" si="2"/>
        <v>13516</v>
      </c>
      <c r="P35" s="61">
        <v>335</v>
      </c>
      <c r="Q35" s="61">
        <v>445</v>
      </c>
      <c r="R35" s="61">
        <v>17</v>
      </c>
      <c r="S35" s="61">
        <v>7</v>
      </c>
      <c r="T35" s="61">
        <v>6</v>
      </c>
      <c r="U35" s="61">
        <v>12</v>
      </c>
      <c r="V35" s="61">
        <v>53</v>
      </c>
      <c r="W35" s="49"/>
      <c r="X35" s="61">
        <v>1284</v>
      </c>
      <c r="Y35" s="49"/>
      <c r="Z35" s="61">
        <v>84</v>
      </c>
      <c r="AA35" s="49">
        <f t="shared" si="0"/>
        <v>1303</v>
      </c>
      <c r="AB35" s="49">
        <f t="shared" si="3"/>
        <v>143</v>
      </c>
      <c r="AC35" s="49">
        <f t="shared" si="4"/>
        <v>14867</v>
      </c>
      <c r="AD35" s="49">
        <f t="shared" si="5"/>
        <v>14045</v>
      </c>
      <c r="AE35" s="71">
        <f t="shared" si="6"/>
        <v>28912</v>
      </c>
      <c r="AF35" s="55" t="s">
        <v>29</v>
      </c>
      <c r="AG35" s="55" t="s">
        <v>8</v>
      </c>
      <c r="AH35" s="55">
        <v>252</v>
      </c>
      <c r="AI35" s="55">
        <v>253</v>
      </c>
      <c r="AJ35" s="55"/>
      <c r="AK35" s="59">
        <v>190523</v>
      </c>
    </row>
    <row r="36" spans="1:37" ht="12.75">
      <c r="A36" s="51" t="s">
        <v>58</v>
      </c>
      <c r="B36" s="49"/>
      <c r="C36" s="63">
        <v>7038</v>
      </c>
      <c r="D36" s="61">
        <v>6708</v>
      </c>
      <c r="E36" s="61">
        <v>6152</v>
      </c>
      <c r="F36" s="61">
        <v>573</v>
      </c>
      <c r="G36" s="61">
        <v>5834</v>
      </c>
      <c r="H36" s="61">
        <v>7158</v>
      </c>
      <c r="I36" s="61">
        <v>6603</v>
      </c>
      <c r="J36" s="61">
        <v>48</v>
      </c>
      <c r="K36" s="61">
        <v>343</v>
      </c>
      <c r="L36" s="61">
        <v>993</v>
      </c>
      <c r="M36" s="61">
        <v>602</v>
      </c>
      <c r="N36" s="49">
        <f t="shared" si="1"/>
        <v>14351</v>
      </c>
      <c r="O36" s="49">
        <f t="shared" si="2"/>
        <v>13955</v>
      </c>
      <c r="P36" s="61">
        <v>105</v>
      </c>
      <c r="Q36" s="61">
        <v>272</v>
      </c>
      <c r="R36" s="61">
        <v>8</v>
      </c>
      <c r="S36" s="61">
        <v>1</v>
      </c>
      <c r="T36" s="61">
        <v>1</v>
      </c>
      <c r="U36" s="49"/>
      <c r="V36" s="61">
        <v>34</v>
      </c>
      <c r="W36" s="49"/>
      <c r="X36" s="61">
        <v>61</v>
      </c>
      <c r="Y36" s="49"/>
      <c r="Z36" s="61">
        <v>84</v>
      </c>
      <c r="AA36" s="49">
        <f t="shared" si="0"/>
        <v>62</v>
      </c>
      <c r="AB36" s="49">
        <f t="shared" si="3"/>
        <v>119</v>
      </c>
      <c r="AC36" s="49">
        <f t="shared" si="4"/>
        <v>14517</v>
      </c>
      <c r="AD36" s="49">
        <f t="shared" si="5"/>
        <v>14311</v>
      </c>
      <c r="AE36" s="71">
        <f t="shared" si="6"/>
        <v>28828</v>
      </c>
      <c r="AF36" s="55" t="s">
        <v>29</v>
      </c>
      <c r="AG36" s="55" t="s">
        <v>8</v>
      </c>
      <c r="AH36" s="55">
        <v>252</v>
      </c>
      <c r="AI36" s="55">
        <v>253</v>
      </c>
      <c r="AJ36" s="55"/>
      <c r="AK36" s="59">
        <v>190523</v>
      </c>
    </row>
    <row r="37" spans="1:37" ht="12.75">
      <c r="A37" s="51" t="s">
        <v>59</v>
      </c>
      <c r="B37" s="49"/>
      <c r="C37" s="63">
        <v>5559</v>
      </c>
      <c r="D37" s="61">
        <v>5939</v>
      </c>
      <c r="E37" s="61">
        <v>5438</v>
      </c>
      <c r="F37" s="61">
        <v>501</v>
      </c>
      <c r="G37" s="61">
        <v>5244</v>
      </c>
      <c r="H37" s="61">
        <v>7552</v>
      </c>
      <c r="I37" s="61">
        <v>7058</v>
      </c>
      <c r="J37" s="61">
        <v>54</v>
      </c>
      <c r="K37" s="61">
        <v>282</v>
      </c>
      <c r="L37" s="61">
        <v>856</v>
      </c>
      <c r="M37" s="61">
        <v>569</v>
      </c>
      <c r="N37" s="49">
        <f t="shared" si="1"/>
        <v>13900</v>
      </c>
      <c r="O37" s="49">
        <f t="shared" si="2"/>
        <v>13654</v>
      </c>
      <c r="P37" s="61">
        <v>97</v>
      </c>
      <c r="Q37" s="61">
        <v>156</v>
      </c>
      <c r="R37" s="61">
        <v>8</v>
      </c>
      <c r="S37" s="61">
        <v>2</v>
      </c>
      <c r="T37" s="61">
        <v>1</v>
      </c>
      <c r="U37" s="61">
        <v>7</v>
      </c>
      <c r="V37" s="61">
        <v>47</v>
      </c>
      <c r="W37" s="49"/>
      <c r="X37" s="61">
        <v>46</v>
      </c>
      <c r="Y37" s="49"/>
      <c r="Z37" s="61">
        <v>150</v>
      </c>
      <c r="AA37" s="49">
        <f t="shared" si="0"/>
        <v>55</v>
      </c>
      <c r="AB37" s="49">
        <f t="shared" si="3"/>
        <v>198</v>
      </c>
      <c r="AC37" s="49">
        <f t="shared" si="4"/>
        <v>14043</v>
      </c>
      <c r="AD37" s="49">
        <f t="shared" si="5"/>
        <v>13960</v>
      </c>
      <c r="AE37" s="71">
        <f t="shared" si="6"/>
        <v>28003</v>
      </c>
      <c r="AF37" s="55" t="s">
        <v>29</v>
      </c>
      <c r="AG37" s="55" t="s">
        <v>8</v>
      </c>
      <c r="AH37" s="55">
        <v>252</v>
      </c>
      <c r="AI37" s="55">
        <v>253</v>
      </c>
      <c r="AJ37" s="55"/>
      <c r="AK37" s="59">
        <v>190523</v>
      </c>
    </row>
    <row r="38" spans="1:37" ht="12.75">
      <c r="A38" s="51" t="s">
        <v>60</v>
      </c>
      <c r="B38" s="49"/>
      <c r="C38" s="63">
        <v>5482</v>
      </c>
      <c r="D38" s="61">
        <v>5617</v>
      </c>
      <c r="E38" s="61">
        <v>5016</v>
      </c>
      <c r="F38" s="61">
        <v>601</v>
      </c>
      <c r="G38" s="61">
        <v>4767</v>
      </c>
      <c r="H38" s="61">
        <v>6755</v>
      </c>
      <c r="I38" s="61">
        <v>6558</v>
      </c>
      <c r="J38" s="61">
        <v>33</v>
      </c>
      <c r="K38" s="61">
        <v>441</v>
      </c>
      <c r="L38" s="61">
        <v>838</v>
      </c>
      <c r="M38" s="61">
        <v>680</v>
      </c>
      <c r="N38" s="49">
        <f t="shared" si="1"/>
        <v>12642</v>
      </c>
      <c r="O38" s="49">
        <f t="shared" si="2"/>
        <v>13047</v>
      </c>
      <c r="P38" s="61">
        <v>125</v>
      </c>
      <c r="Q38" s="61">
        <v>358</v>
      </c>
      <c r="R38" s="61">
        <v>12</v>
      </c>
      <c r="S38" s="61">
        <v>5</v>
      </c>
      <c r="T38" s="61">
        <v>7</v>
      </c>
      <c r="U38" s="61">
        <v>5</v>
      </c>
      <c r="V38" s="61">
        <v>72</v>
      </c>
      <c r="W38" s="49"/>
      <c r="X38" s="61">
        <v>147</v>
      </c>
      <c r="Y38" s="49"/>
      <c r="Z38" s="61">
        <v>154</v>
      </c>
      <c r="AA38" s="49">
        <f t="shared" si="0"/>
        <v>157</v>
      </c>
      <c r="AB38" s="49">
        <f t="shared" si="3"/>
        <v>233</v>
      </c>
      <c r="AC38" s="49">
        <f t="shared" si="4"/>
        <v>12914</v>
      </c>
      <c r="AD38" s="49">
        <f t="shared" si="5"/>
        <v>13559</v>
      </c>
      <c r="AE38" s="71">
        <f t="shared" si="6"/>
        <v>26473</v>
      </c>
      <c r="AF38" s="55" t="s">
        <v>29</v>
      </c>
      <c r="AG38" s="55" t="s">
        <v>8</v>
      </c>
      <c r="AH38" s="55">
        <v>252</v>
      </c>
      <c r="AI38" s="55">
        <v>253</v>
      </c>
      <c r="AJ38" s="55"/>
      <c r="AK38" s="59">
        <v>190523</v>
      </c>
    </row>
    <row r="39" spans="1:37" ht="12.75">
      <c r="A39" s="51" t="s">
        <v>61</v>
      </c>
      <c r="B39" s="49"/>
      <c r="C39" s="63">
        <v>4755</v>
      </c>
      <c r="D39" s="61">
        <v>5340</v>
      </c>
      <c r="E39" s="61">
        <v>4852</v>
      </c>
      <c r="F39" s="61">
        <v>488</v>
      </c>
      <c r="G39" s="61">
        <v>4612</v>
      </c>
      <c r="H39" s="61">
        <v>6793</v>
      </c>
      <c r="I39" s="61">
        <v>6374</v>
      </c>
      <c r="J39" s="61">
        <v>105</v>
      </c>
      <c r="K39" s="61">
        <v>413</v>
      </c>
      <c r="L39" s="61">
        <v>1454</v>
      </c>
      <c r="M39" s="61">
        <v>877</v>
      </c>
      <c r="N39" s="49">
        <f t="shared" si="1"/>
        <v>13204</v>
      </c>
      <c r="O39" s="49">
        <f t="shared" si="2"/>
        <v>12764</v>
      </c>
      <c r="P39" s="61">
        <v>163</v>
      </c>
      <c r="Q39" s="61">
        <v>127</v>
      </c>
      <c r="R39" s="61">
        <v>7</v>
      </c>
      <c r="S39" s="61">
        <v>4</v>
      </c>
      <c r="T39" s="61">
        <v>5</v>
      </c>
      <c r="U39" s="61">
        <v>1</v>
      </c>
      <c r="V39" s="61">
        <v>27</v>
      </c>
      <c r="W39" s="61">
        <v>3</v>
      </c>
      <c r="X39" s="61">
        <v>11</v>
      </c>
      <c r="Y39" s="61">
        <v>3</v>
      </c>
      <c r="Z39" s="61">
        <v>40</v>
      </c>
      <c r="AA39" s="49">
        <f t="shared" si="0"/>
        <v>16</v>
      </c>
      <c r="AB39" s="49">
        <f t="shared" si="3"/>
        <v>72</v>
      </c>
      <c r="AC39" s="49">
        <f t="shared" si="4"/>
        <v>13375</v>
      </c>
      <c r="AD39" s="49">
        <f t="shared" si="5"/>
        <v>12928</v>
      </c>
      <c r="AE39" s="71">
        <f t="shared" si="6"/>
        <v>26303</v>
      </c>
      <c r="AF39" s="55" t="s">
        <v>29</v>
      </c>
      <c r="AG39" s="55" t="s">
        <v>8</v>
      </c>
      <c r="AH39" s="55">
        <v>252</v>
      </c>
      <c r="AI39" s="55">
        <v>253</v>
      </c>
      <c r="AJ39" s="55"/>
      <c r="AK39" s="59">
        <v>190523</v>
      </c>
    </row>
    <row r="40" spans="1:37" ht="12.75">
      <c r="A40" s="51" t="s">
        <v>62</v>
      </c>
      <c r="B40" s="49"/>
      <c r="C40" s="63">
        <v>3442</v>
      </c>
      <c r="D40" s="61">
        <v>4891</v>
      </c>
      <c r="E40" s="61">
        <v>4481</v>
      </c>
      <c r="F40" s="61">
        <v>410</v>
      </c>
      <c r="G40" s="61">
        <v>4244</v>
      </c>
      <c r="H40" s="61">
        <v>7128</v>
      </c>
      <c r="I40" s="61">
        <v>6328</v>
      </c>
      <c r="J40" s="61">
        <v>97</v>
      </c>
      <c r="K40" s="61">
        <v>244</v>
      </c>
      <c r="L40" s="61">
        <v>912</v>
      </c>
      <c r="M40" s="61">
        <v>390</v>
      </c>
      <c r="N40" s="49">
        <f t="shared" si="1"/>
        <v>12618</v>
      </c>
      <c r="O40" s="49">
        <f t="shared" si="2"/>
        <v>11616</v>
      </c>
      <c r="P40" s="61">
        <v>313</v>
      </c>
      <c r="Q40" s="61">
        <v>187</v>
      </c>
      <c r="R40" s="61">
        <v>12</v>
      </c>
      <c r="S40" s="61">
        <v>5</v>
      </c>
      <c r="T40" s="61">
        <v>5</v>
      </c>
      <c r="U40" s="61">
        <v>210</v>
      </c>
      <c r="V40" s="61">
        <v>117</v>
      </c>
      <c r="W40" s="61">
        <v>6</v>
      </c>
      <c r="X40" s="61">
        <v>670</v>
      </c>
      <c r="Y40" s="61">
        <v>3</v>
      </c>
      <c r="Z40" s="61">
        <v>99</v>
      </c>
      <c r="AA40" s="49">
        <f t="shared" si="0"/>
        <v>885</v>
      </c>
      <c r="AB40" s="49">
        <f t="shared" si="3"/>
        <v>221</v>
      </c>
      <c r="AC40" s="49">
        <f t="shared" si="4"/>
        <v>13595</v>
      </c>
      <c r="AD40" s="49">
        <f t="shared" si="5"/>
        <v>11899</v>
      </c>
      <c r="AE40" s="71">
        <f t="shared" si="6"/>
        <v>25494</v>
      </c>
      <c r="AF40" s="55" t="s">
        <v>29</v>
      </c>
      <c r="AG40" s="55" t="s">
        <v>8</v>
      </c>
      <c r="AH40" s="55">
        <v>252</v>
      </c>
      <c r="AI40" s="55">
        <v>253</v>
      </c>
      <c r="AJ40" s="55"/>
      <c r="AK40" s="59">
        <v>190523</v>
      </c>
    </row>
    <row r="41" spans="1:37" ht="12.75">
      <c r="A41" s="51" t="s">
        <v>63</v>
      </c>
      <c r="B41" s="49"/>
      <c r="C41" s="63">
        <v>4249</v>
      </c>
      <c r="D41" s="61">
        <v>5167</v>
      </c>
      <c r="E41" s="61">
        <v>4617</v>
      </c>
      <c r="F41" s="61">
        <v>550</v>
      </c>
      <c r="G41" s="61">
        <v>4400</v>
      </c>
      <c r="H41" s="61">
        <v>7398</v>
      </c>
      <c r="I41" s="61">
        <v>6899</v>
      </c>
      <c r="J41" s="61">
        <v>19</v>
      </c>
      <c r="K41" s="61">
        <v>195</v>
      </c>
      <c r="L41" s="61">
        <v>575</v>
      </c>
      <c r="M41" s="61">
        <v>414</v>
      </c>
      <c r="N41" s="49">
        <f t="shared" si="1"/>
        <v>12609</v>
      </c>
      <c r="O41" s="49">
        <f t="shared" si="2"/>
        <v>12458</v>
      </c>
      <c r="P41" s="61">
        <v>55</v>
      </c>
      <c r="Q41" s="61">
        <v>230</v>
      </c>
      <c r="R41" s="61">
        <v>5</v>
      </c>
      <c r="S41" s="61">
        <v>1</v>
      </c>
      <c r="T41" s="61">
        <v>1</v>
      </c>
      <c r="U41" s="49"/>
      <c r="V41" s="61">
        <v>18</v>
      </c>
      <c r="W41" s="49"/>
      <c r="X41" s="61">
        <v>38</v>
      </c>
      <c r="Y41" s="49"/>
      <c r="Z41" s="61">
        <v>57</v>
      </c>
      <c r="AA41" s="49">
        <f t="shared" si="0"/>
        <v>39</v>
      </c>
      <c r="AB41" s="49">
        <f t="shared" si="3"/>
        <v>76</v>
      </c>
      <c r="AC41" s="49">
        <f t="shared" si="4"/>
        <v>12702</v>
      </c>
      <c r="AD41" s="49">
        <f t="shared" si="5"/>
        <v>12745</v>
      </c>
      <c r="AE41" s="71">
        <f t="shared" si="6"/>
        <v>25447</v>
      </c>
      <c r="AF41" s="55" t="s">
        <v>29</v>
      </c>
      <c r="AG41" s="55" t="s">
        <v>8</v>
      </c>
      <c r="AH41" s="55">
        <v>252</v>
      </c>
      <c r="AI41" s="55">
        <v>253</v>
      </c>
      <c r="AJ41" s="55"/>
      <c r="AK41" s="59">
        <v>190523</v>
      </c>
    </row>
    <row r="42" spans="1:37" ht="12.75">
      <c r="A42" s="51" t="s">
        <v>64</v>
      </c>
      <c r="B42" s="49"/>
      <c r="C42" s="63">
        <v>5082</v>
      </c>
      <c r="D42" s="61">
        <v>5061</v>
      </c>
      <c r="E42" s="61">
        <v>4449</v>
      </c>
      <c r="F42" s="61">
        <v>612</v>
      </c>
      <c r="G42" s="61">
        <v>4165</v>
      </c>
      <c r="H42" s="61">
        <v>6115</v>
      </c>
      <c r="I42" s="61">
        <v>6041</v>
      </c>
      <c r="J42" s="61">
        <v>48</v>
      </c>
      <c r="K42" s="61">
        <v>436</v>
      </c>
      <c r="L42" s="61">
        <v>1194</v>
      </c>
      <c r="M42" s="61">
        <v>1005</v>
      </c>
      <c r="N42" s="49">
        <f t="shared" si="1"/>
        <v>11806</v>
      </c>
      <c r="O42" s="49">
        <f t="shared" si="2"/>
        <v>12259</v>
      </c>
      <c r="P42" s="61">
        <v>95</v>
      </c>
      <c r="Q42" s="61">
        <v>177</v>
      </c>
      <c r="R42" s="61">
        <v>8</v>
      </c>
      <c r="S42" s="61">
        <v>8</v>
      </c>
      <c r="T42" s="61">
        <v>7</v>
      </c>
      <c r="U42" s="61">
        <v>1</v>
      </c>
      <c r="V42" s="61">
        <v>62</v>
      </c>
      <c r="W42" s="61">
        <v>1</v>
      </c>
      <c r="X42" s="61">
        <v>14</v>
      </c>
      <c r="Y42" s="61">
        <v>1</v>
      </c>
      <c r="Z42" s="61">
        <v>209</v>
      </c>
      <c r="AA42" s="49">
        <f t="shared" si="0"/>
        <v>23</v>
      </c>
      <c r="AB42" s="49">
        <f t="shared" si="3"/>
        <v>278</v>
      </c>
      <c r="AC42" s="49">
        <f t="shared" si="4"/>
        <v>11914</v>
      </c>
      <c r="AD42" s="49">
        <f t="shared" si="5"/>
        <v>12644</v>
      </c>
      <c r="AE42" s="71">
        <f t="shared" si="6"/>
        <v>24558</v>
      </c>
      <c r="AF42" s="55" t="s">
        <v>29</v>
      </c>
      <c r="AG42" s="55" t="s">
        <v>8</v>
      </c>
      <c r="AH42" s="55">
        <v>252</v>
      </c>
      <c r="AI42" s="55">
        <v>253</v>
      </c>
      <c r="AJ42" s="55"/>
      <c r="AK42" s="59">
        <v>190523</v>
      </c>
    </row>
    <row r="43" spans="1:37" ht="12.75">
      <c r="A43" s="51" t="s">
        <v>65</v>
      </c>
      <c r="B43" s="49"/>
      <c r="C43" s="63">
        <v>5660</v>
      </c>
      <c r="D43" s="61">
        <v>5670</v>
      </c>
      <c r="E43" s="61">
        <v>5069</v>
      </c>
      <c r="F43" s="61">
        <v>601</v>
      </c>
      <c r="G43" s="61">
        <v>4756</v>
      </c>
      <c r="H43" s="61">
        <v>5163</v>
      </c>
      <c r="I43" s="61">
        <v>5200</v>
      </c>
      <c r="J43" s="61">
        <v>91</v>
      </c>
      <c r="K43" s="61">
        <v>706</v>
      </c>
      <c r="L43" s="61">
        <v>1047</v>
      </c>
      <c r="M43" s="61">
        <v>657</v>
      </c>
      <c r="N43" s="49">
        <f t="shared" si="1"/>
        <v>11370</v>
      </c>
      <c r="O43" s="49">
        <f t="shared" si="2"/>
        <v>11920</v>
      </c>
      <c r="P43" s="61">
        <v>169</v>
      </c>
      <c r="Q43" s="61">
        <v>435</v>
      </c>
      <c r="R43" s="61">
        <v>14</v>
      </c>
      <c r="S43" s="61">
        <v>1</v>
      </c>
      <c r="T43" s="61">
        <v>1</v>
      </c>
      <c r="U43" s="61">
        <v>12</v>
      </c>
      <c r="V43" s="61">
        <v>78</v>
      </c>
      <c r="W43" s="49"/>
      <c r="X43" s="61">
        <v>252</v>
      </c>
      <c r="Y43" s="49"/>
      <c r="Z43" s="61">
        <v>90</v>
      </c>
      <c r="AA43" s="49">
        <f t="shared" si="0"/>
        <v>265</v>
      </c>
      <c r="AB43" s="49">
        <f t="shared" si="3"/>
        <v>169</v>
      </c>
      <c r="AC43" s="49">
        <f t="shared" si="4"/>
        <v>11791</v>
      </c>
      <c r="AD43" s="49">
        <f t="shared" si="5"/>
        <v>12445</v>
      </c>
      <c r="AE43" s="71">
        <f t="shared" si="6"/>
        <v>24236</v>
      </c>
      <c r="AF43" s="55" t="s">
        <v>29</v>
      </c>
      <c r="AG43" s="55" t="s">
        <v>8</v>
      </c>
      <c r="AH43" s="55">
        <v>252</v>
      </c>
      <c r="AI43" s="55">
        <v>253</v>
      </c>
      <c r="AJ43" s="55"/>
      <c r="AK43" s="59">
        <v>190523</v>
      </c>
    </row>
    <row r="44" spans="1:37" ht="12.75">
      <c r="A44" s="51" t="s">
        <v>66</v>
      </c>
      <c r="B44" s="49"/>
      <c r="C44" s="63">
        <v>4731</v>
      </c>
      <c r="D44" s="61">
        <v>4541</v>
      </c>
      <c r="E44" s="61">
        <v>4236</v>
      </c>
      <c r="F44" s="61">
        <v>305</v>
      </c>
      <c r="G44" s="61">
        <v>3986</v>
      </c>
      <c r="H44" s="61">
        <v>6887</v>
      </c>
      <c r="I44" s="61">
        <v>6104</v>
      </c>
      <c r="J44" s="61">
        <v>86</v>
      </c>
      <c r="K44" s="61">
        <v>397</v>
      </c>
      <c r="L44" s="61">
        <v>668</v>
      </c>
      <c r="M44" s="61">
        <v>429</v>
      </c>
      <c r="N44" s="49">
        <f t="shared" si="1"/>
        <v>11877</v>
      </c>
      <c r="O44" s="49">
        <f t="shared" si="2"/>
        <v>11221</v>
      </c>
      <c r="P44" s="61">
        <v>96</v>
      </c>
      <c r="Q44" s="61">
        <v>121</v>
      </c>
      <c r="R44" s="61">
        <v>3</v>
      </c>
      <c r="S44" s="49"/>
      <c r="T44" s="49"/>
      <c r="U44" s="49"/>
      <c r="V44" s="61">
        <v>2</v>
      </c>
      <c r="W44" s="49"/>
      <c r="X44" s="61">
        <v>9</v>
      </c>
      <c r="Y44" s="49"/>
      <c r="Z44" s="61">
        <v>17</v>
      </c>
      <c r="AA44" s="49">
        <f t="shared" si="0"/>
        <v>9</v>
      </c>
      <c r="AB44" s="49">
        <f t="shared" si="3"/>
        <v>19</v>
      </c>
      <c r="AC44" s="49">
        <f t="shared" si="4"/>
        <v>11982</v>
      </c>
      <c r="AD44" s="49">
        <f t="shared" si="5"/>
        <v>11359</v>
      </c>
      <c r="AE44" s="71">
        <f t="shared" si="6"/>
        <v>23341</v>
      </c>
      <c r="AF44" s="55" t="s">
        <v>29</v>
      </c>
      <c r="AG44" s="55" t="s">
        <v>8</v>
      </c>
      <c r="AH44" s="55">
        <v>252</v>
      </c>
      <c r="AI44" s="55">
        <v>253</v>
      </c>
      <c r="AJ44" s="55"/>
      <c r="AK44" s="59">
        <v>190523</v>
      </c>
    </row>
    <row r="45" spans="1:37" ht="12.75">
      <c r="A45" s="51" t="s">
        <v>67</v>
      </c>
      <c r="B45" s="49"/>
      <c r="C45" s="63">
        <v>3561</v>
      </c>
      <c r="D45" s="61">
        <v>5074</v>
      </c>
      <c r="E45" s="61">
        <v>4569</v>
      </c>
      <c r="F45" s="61">
        <v>505</v>
      </c>
      <c r="G45" s="61">
        <v>4396</v>
      </c>
      <c r="H45" s="61">
        <v>5497</v>
      </c>
      <c r="I45" s="61">
        <v>5339</v>
      </c>
      <c r="J45" s="61">
        <v>23</v>
      </c>
      <c r="K45" s="61">
        <v>255</v>
      </c>
      <c r="L45" s="61">
        <v>648</v>
      </c>
      <c r="M45" s="61">
        <v>490</v>
      </c>
      <c r="N45" s="49">
        <f t="shared" si="1"/>
        <v>10737</v>
      </c>
      <c r="O45" s="49">
        <f t="shared" si="2"/>
        <v>10985</v>
      </c>
      <c r="P45" s="61">
        <v>132</v>
      </c>
      <c r="Q45" s="61">
        <v>255</v>
      </c>
      <c r="R45" s="61">
        <v>6</v>
      </c>
      <c r="S45" s="61">
        <v>2</v>
      </c>
      <c r="T45" s="61">
        <v>2</v>
      </c>
      <c r="U45" s="61">
        <v>36</v>
      </c>
      <c r="V45" s="61">
        <v>47</v>
      </c>
      <c r="W45" s="49"/>
      <c r="X45" s="61">
        <v>331</v>
      </c>
      <c r="Y45" s="49"/>
      <c r="Z45" s="61">
        <v>71</v>
      </c>
      <c r="AA45" s="49">
        <f t="shared" si="0"/>
        <v>369</v>
      </c>
      <c r="AB45" s="49">
        <f t="shared" si="3"/>
        <v>120</v>
      </c>
      <c r="AC45" s="49">
        <f t="shared" si="4"/>
        <v>11200</v>
      </c>
      <c r="AD45" s="49">
        <f t="shared" si="5"/>
        <v>11311</v>
      </c>
      <c r="AE45" s="71">
        <f t="shared" si="6"/>
        <v>22511</v>
      </c>
      <c r="AF45" s="55" t="s">
        <v>29</v>
      </c>
      <c r="AG45" s="55" t="s">
        <v>8</v>
      </c>
      <c r="AH45" s="55">
        <v>252</v>
      </c>
      <c r="AI45" s="55">
        <v>253</v>
      </c>
      <c r="AJ45" s="55"/>
      <c r="AK45" s="59">
        <v>190523</v>
      </c>
    </row>
    <row r="46" spans="1:37" ht="12.75">
      <c r="A46" s="51" t="s">
        <v>68</v>
      </c>
      <c r="B46" s="49"/>
      <c r="C46" s="63">
        <v>4243</v>
      </c>
      <c r="D46" s="61">
        <v>4406</v>
      </c>
      <c r="E46" s="61">
        <v>3976</v>
      </c>
      <c r="F46" s="61">
        <v>430</v>
      </c>
      <c r="G46" s="61">
        <v>3625</v>
      </c>
      <c r="H46" s="61">
        <v>6381</v>
      </c>
      <c r="I46" s="61">
        <v>5484</v>
      </c>
      <c r="J46" s="61">
        <v>199</v>
      </c>
      <c r="K46" s="61">
        <v>460</v>
      </c>
      <c r="L46" s="61">
        <v>673</v>
      </c>
      <c r="M46" s="61">
        <v>592</v>
      </c>
      <c r="N46" s="49">
        <f t="shared" si="1"/>
        <v>11229</v>
      </c>
      <c r="O46" s="49">
        <f t="shared" si="2"/>
        <v>10591</v>
      </c>
      <c r="P46" s="61">
        <v>149</v>
      </c>
      <c r="Q46" s="61">
        <v>171</v>
      </c>
      <c r="R46" s="61">
        <v>6</v>
      </c>
      <c r="S46" s="61">
        <v>5</v>
      </c>
      <c r="T46" s="61">
        <v>2</v>
      </c>
      <c r="U46" s="61">
        <v>7</v>
      </c>
      <c r="V46" s="61">
        <v>19</v>
      </c>
      <c r="W46" s="49"/>
      <c r="X46" s="61">
        <v>118</v>
      </c>
      <c r="Y46" s="49"/>
      <c r="Z46" s="61">
        <v>7</v>
      </c>
      <c r="AA46" s="49">
        <f t="shared" si="0"/>
        <v>130</v>
      </c>
      <c r="AB46" s="49">
        <f t="shared" si="3"/>
        <v>28</v>
      </c>
      <c r="AC46" s="49">
        <f t="shared" si="4"/>
        <v>11496</v>
      </c>
      <c r="AD46" s="49">
        <f t="shared" si="5"/>
        <v>10769</v>
      </c>
      <c r="AE46" s="71">
        <f t="shared" si="6"/>
        <v>22265</v>
      </c>
      <c r="AF46" s="55" t="s">
        <v>29</v>
      </c>
      <c r="AG46" s="55" t="s">
        <v>8</v>
      </c>
      <c r="AH46" s="55">
        <v>252</v>
      </c>
      <c r="AI46" s="55">
        <v>253</v>
      </c>
      <c r="AJ46" s="55"/>
      <c r="AK46" s="59">
        <v>190523</v>
      </c>
    </row>
    <row r="47" spans="1:37" ht="12.75">
      <c r="A47" s="51" t="s">
        <v>69</v>
      </c>
      <c r="B47" s="49"/>
      <c r="C47" s="63">
        <v>3863</v>
      </c>
      <c r="D47" s="61">
        <v>4067</v>
      </c>
      <c r="E47" s="61">
        <v>3642</v>
      </c>
      <c r="F47" s="61">
        <v>425</v>
      </c>
      <c r="G47" s="61">
        <v>3396</v>
      </c>
      <c r="H47" s="61">
        <v>5980</v>
      </c>
      <c r="I47" s="61">
        <v>5575</v>
      </c>
      <c r="J47" s="61">
        <v>133</v>
      </c>
      <c r="K47" s="61">
        <v>147</v>
      </c>
      <c r="L47" s="61">
        <v>1191</v>
      </c>
      <c r="M47" s="61">
        <v>952</v>
      </c>
      <c r="N47" s="49">
        <f t="shared" si="1"/>
        <v>10946</v>
      </c>
      <c r="O47" s="49">
        <f t="shared" si="2"/>
        <v>10495</v>
      </c>
      <c r="P47" s="61">
        <v>33</v>
      </c>
      <c r="Q47" s="61">
        <v>30</v>
      </c>
      <c r="R47" s="61">
        <v>3</v>
      </c>
      <c r="S47" s="61">
        <v>3</v>
      </c>
      <c r="T47" s="61">
        <v>4</v>
      </c>
      <c r="U47" s="61">
        <v>2</v>
      </c>
      <c r="V47" s="61">
        <v>1</v>
      </c>
      <c r="W47" s="61">
        <v>2</v>
      </c>
      <c r="X47" s="61">
        <v>22</v>
      </c>
      <c r="Y47" s="61">
        <v>5</v>
      </c>
      <c r="Z47" s="61">
        <v>5</v>
      </c>
      <c r="AA47" s="49">
        <f t="shared" si="0"/>
        <v>27</v>
      </c>
      <c r="AB47" s="49">
        <f t="shared" si="3"/>
        <v>10</v>
      </c>
      <c r="AC47" s="49">
        <f t="shared" si="4"/>
        <v>10999</v>
      </c>
      <c r="AD47" s="49">
        <f t="shared" si="5"/>
        <v>10525</v>
      </c>
      <c r="AE47" s="71">
        <f t="shared" si="6"/>
        <v>21524</v>
      </c>
      <c r="AF47" s="55" t="s">
        <v>29</v>
      </c>
      <c r="AG47" s="55" t="s">
        <v>8</v>
      </c>
      <c r="AH47" s="55">
        <v>252</v>
      </c>
      <c r="AI47" s="55">
        <v>253</v>
      </c>
      <c r="AJ47" s="55"/>
      <c r="AK47" s="59">
        <v>190523</v>
      </c>
    </row>
    <row r="48" spans="1:37" ht="12.75">
      <c r="A48" s="51" t="s">
        <v>70</v>
      </c>
      <c r="B48" s="49"/>
      <c r="C48" s="63">
        <v>3403</v>
      </c>
      <c r="D48" s="61">
        <v>3987</v>
      </c>
      <c r="E48" s="61">
        <v>3586</v>
      </c>
      <c r="F48" s="61">
        <v>401</v>
      </c>
      <c r="G48" s="61">
        <v>3372</v>
      </c>
      <c r="H48" s="61">
        <v>5382</v>
      </c>
      <c r="I48" s="61">
        <v>5134</v>
      </c>
      <c r="J48" s="61">
        <v>135</v>
      </c>
      <c r="K48" s="61">
        <v>597</v>
      </c>
      <c r="L48" s="61">
        <v>679</v>
      </c>
      <c r="M48" s="61">
        <v>451</v>
      </c>
      <c r="N48" s="49">
        <f t="shared" si="1"/>
        <v>9782</v>
      </c>
      <c r="O48" s="49">
        <f t="shared" si="2"/>
        <v>9955</v>
      </c>
      <c r="P48" s="61">
        <v>167</v>
      </c>
      <c r="Q48" s="61">
        <v>317</v>
      </c>
      <c r="R48" s="61">
        <v>18</v>
      </c>
      <c r="S48" s="61">
        <v>8</v>
      </c>
      <c r="T48" s="61">
        <v>7</v>
      </c>
      <c r="U48" s="61">
        <v>56</v>
      </c>
      <c r="V48" s="61">
        <v>210</v>
      </c>
      <c r="W48" s="61">
        <v>3</v>
      </c>
      <c r="X48" s="61">
        <v>173</v>
      </c>
      <c r="Y48" s="61">
        <v>4</v>
      </c>
      <c r="Z48" s="61">
        <v>454</v>
      </c>
      <c r="AA48" s="49">
        <f t="shared" si="0"/>
        <v>237</v>
      </c>
      <c r="AB48" s="49">
        <f t="shared" si="3"/>
        <v>671</v>
      </c>
      <c r="AC48" s="49">
        <f t="shared" si="4"/>
        <v>10119</v>
      </c>
      <c r="AD48" s="49">
        <f t="shared" si="5"/>
        <v>10722</v>
      </c>
      <c r="AE48" s="71">
        <f t="shared" si="6"/>
        <v>20841</v>
      </c>
      <c r="AF48" s="55" t="s">
        <v>29</v>
      </c>
      <c r="AG48" s="55" t="s">
        <v>8</v>
      </c>
      <c r="AH48" s="55">
        <v>252</v>
      </c>
      <c r="AI48" s="55">
        <v>253</v>
      </c>
      <c r="AJ48" s="55"/>
      <c r="AK48" s="59">
        <v>190523</v>
      </c>
    </row>
    <row r="49" spans="1:37" ht="12.75">
      <c r="A49" s="51" t="s">
        <v>71</v>
      </c>
      <c r="B49" s="49"/>
      <c r="C49" s="63">
        <v>4420</v>
      </c>
      <c r="D49" s="61">
        <v>4378</v>
      </c>
      <c r="E49" s="61">
        <v>3839</v>
      </c>
      <c r="F49" s="61">
        <v>539</v>
      </c>
      <c r="G49" s="61">
        <v>3610</v>
      </c>
      <c r="H49" s="61">
        <v>5058</v>
      </c>
      <c r="I49" s="61">
        <v>4529</v>
      </c>
      <c r="J49" s="61">
        <v>120</v>
      </c>
      <c r="K49" s="61">
        <v>844</v>
      </c>
      <c r="L49" s="61">
        <v>657</v>
      </c>
      <c r="M49" s="61">
        <v>674</v>
      </c>
      <c r="N49" s="49">
        <f t="shared" si="1"/>
        <v>9674</v>
      </c>
      <c r="O49" s="49">
        <f t="shared" si="2"/>
        <v>10196</v>
      </c>
      <c r="P49" s="61">
        <v>131</v>
      </c>
      <c r="Q49" s="61">
        <v>305</v>
      </c>
      <c r="R49" s="61">
        <v>5</v>
      </c>
      <c r="S49" s="61">
        <v>1</v>
      </c>
      <c r="T49" s="61">
        <v>1</v>
      </c>
      <c r="U49" s="61">
        <v>1</v>
      </c>
      <c r="V49" s="61">
        <v>84</v>
      </c>
      <c r="W49" s="49"/>
      <c r="X49" s="61">
        <v>42</v>
      </c>
      <c r="Y49" s="49"/>
      <c r="Z49" s="61">
        <v>352</v>
      </c>
      <c r="AA49" s="49">
        <f t="shared" si="0"/>
        <v>44</v>
      </c>
      <c r="AB49" s="49">
        <f t="shared" si="3"/>
        <v>437</v>
      </c>
      <c r="AC49" s="49">
        <f t="shared" si="4"/>
        <v>9847</v>
      </c>
      <c r="AD49" s="49">
        <f t="shared" si="5"/>
        <v>10853</v>
      </c>
      <c r="AE49" s="71">
        <f t="shared" si="6"/>
        <v>20700</v>
      </c>
      <c r="AF49" s="55" t="s">
        <v>29</v>
      </c>
      <c r="AG49" s="55" t="s">
        <v>8</v>
      </c>
      <c r="AH49" s="55">
        <v>252</v>
      </c>
      <c r="AI49" s="55">
        <v>253</v>
      </c>
      <c r="AJ49" s="55"/>
      <c r="AK49" s="59">
        <v>190523</v>
      </c>
    </row>
    <row r="50" spans="1:37" ht="12.75">
      <c r="A50" s="51" t="s">
        <v>72</v>
      </c>
      <c r="B50" s="49"/>
      <c r="C50" s="63">
        <v>3906</v>
      </c>
      <c r="D50" s="61">
        <v>4247</v>
      </c>
      <c r="E50" s="61">
        <v>3798</v>
      </c>
      <c r="F50" s="61">
        <v>449</v>
      </c>
      <c r="G50" s="61">
        <v>3570</v>
      </c>
      <c r="H50" s="61">
        <v>5443</v>
      </c>
      <c r="I50" s="61">
        <v>4924</v>
      </c>
      <c r="J50" s="61">
        <v>157</v>
      </c>
      <c r="K50" s="61">
        <v>305</v>
      </c>
      <c r="L50" s="61">
        <v>393</v>
      </c>
      <c r="M50" s="61">
        <v>384</v>
      </c>
      <c r="N50" s="49">
        <f t="shared" si="1"/>
        <v>9791</v>
      </c>
      <c r="O50" s="49">
        <f t="shared" si="2"/>
        <v>9632</v>
      </c>
      <c r="P50" s="61">
        <v>286</v>
      </c>
      <c r="Q50" s="61">
        <v>277</v>
      </c>
      <c r="R50" s="61">
        <v>15</v>
      </c>
      <c r="S50" s="61">
        <v>4</v>
      </c>
      <c r="T50" s="61">
        <v>4</v>
      </c>
      <c r="U50" s="61">
        <v>22</v>
      </c>
      <c r="V50" s="61">
        <v>41</v>
      </c>
      <c r="W50" s="49"/>
      <c r="X50" s="61">
        <v>465</v>
      </c>
      <c r="Y50" s="49"/>
      <c r="Z50" s="61">
        <v>183</v>
      </c>
      <c r="AA50" s="49">
        <f t="shared" si="0"/>
        <v>491</v>
      </c>
      <c r="AB50" s="49">
        <f t="shared" si="3"/>
        <v>228</v>
      </c>
      <c r="AC50" s="49">
        <f t="shared" si="4"/>
        <v>10542</v>
      </c>
      <c r="AD50" s="49">
        <f t="shared" si="5"/>
        <v>10092</v>
      </c>
      <c r="AE50" s="71">
        <f t="shared" si="6"/>
        <v>20634</v>
      </c>
      <c r="AF50" s="55" t="s">
        <v>29</v>
      </c>
      <c r="AG50" s="55" t="s">
        <v>8</v>
      </c>
      <c r="AH50" s="55">
        <v>252</v>
      </c>
      <c r="AI50" s="55">
        <v>253</v>
      </c>
      <c r="AJ50" s="55"/>
      <c r="AK50" s="59">
        <v>190523</v>
      </c>
    </row>
    <row r="51" spans="1:37" ht="12.75">
      <c r="A51" s="51" t="s">
        <v>73</v>
      </c>
      <c r="B51" s="49"/>
      <c r="C51" s="6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71"/>
      <c r="AF51" s="55" t="s">
        <v>29</v>
      </c>
      <c r="AG51" s="55" t="s">
        <v>8</v>
      </c>
      <c r="AH51" s="55">
        <v>252</v>
      </c>
      <c r="AI51" s="55">
        <v>253</v>
      </c>
      <c r="AJ51" s="55"/>
      <c r="AK51" s="59">
        <v>190523</v>
      </c>
    </row>
    <row r="52" spans="1:37" ht="12.75">
      <c r="A52" s="54" t="s">
        <v>74</v>
      </c>
      <c r="B52" s="49"/>
      <c r="C52" s="63">
        <v>2502</v>
      </c>
      <c r="D52" s="61">
        <v>2381</v>
      </c>
      <c r="E52" s="61">
        <v>2158</v>
      </c>
      <c r="F52" s="61">
        <v>223</v>
      </c>
      <c r="G52" s="61">
        <v>1931</v>
      </c>
      <c r="H52" s="61">
        <v>2927</v>
      </c>
      <c r="I52" s="61">
        <v>2600</v>
      </c>
      <c r="J52" s="61">
        <v>206</v>
      </c>
      <c r="K52" s="61">
        <v>347</v>
      </c>
      <c r="L52" s="61">
        <v>389</v>
      </c>
      <c r="M52" s="61">
        <v>378</v>
      </c>
      <c r="N52" s="49">
        <f t="shared" si="1"/>
        <v>5680</v>
      </c>
      <c r="O52" s="49">
        <f t="shared" si="2"/>
        <v>5479</v>
      </c>
      <c r="P52" s="61">
        <v>53</v>
      </c>
      <c r="Q52" s="61">
        <v>91</v>
      </c>
      <c r="R52" s="61">
        <v>3</v>
      </c>
      <c r="S52" s="49"/>
      <c r="T52" s="49"/>
      <c r="U52" s="61">
        <v>1</v>
      </c>
      <c r="V52" s="61">
        <v>4</v>
      </c>
      <c r="W52" s="49"/>
      <c r="X52" s="61">
        <v>56</v>
      </c>
      <c r="Y52" s="49"/>
      <c r="Z52" s="61">
        <v>43</v>
      </c>
      <c r="AA52" s="49">
        <f aca="true" t="shared" si="7" ref="AA52:AA60">SUM(S52+U52+X52)</f>
        <v>57</v>
      </c>
      <c r="AB52" s="49">
        <f t="shared" si="3"/>
        <v>47</v>
      </c>
      <c r="AC52" s="49">
        <f t="shared" si="4"/>
        <v>5789</v>
      </c>
      <c r="AD52" s="49">
        <f t="shared" si="5"/>
        <v>5613</v>
      </c>
      <c r="AE52" s="71">
        <f t="shared" si="6"/>
        <v>11402</v>
      </c>
      <c r="AF52" s="55" t="s">
        <v>29</v>
      </c>
      <c r="AG52" s="55" t="s">
        <v>8</v>
      </c>
      <c r="AH52" s="55">
        <v>252</v>
      </c>
      <c r="AI52" s="55">
        <v>253</v>
      </c>
      <c r="AJ52" s="55"/>
      <c r="AK52" s="59">
        <v>190523</v>
      </c>
    </row>
    <row r="53" spans="1:37" ht="12.75">
      <c r="A53" s="54" t="s">
        <v>75</v>
      </c>
      <c r="B53" s="49"/>
      <c r="C53" s="63">
        <v>27235</v>
      </c>
      <c r="D53" s="61">
        <v>25745</v>
      </c>
      <c r="E53" s="61">
        <v>23329</v>
      </c>
      <c r="F53" s="61">
        <v>2416</v>
      </c>
      <c r="G53" s="61">
        <v>20581</v>
      </c>
      <c r="H53" s="61">
        <v>32807</v>
      </c>
      <c r="I53" s="61">
        <v>29672</v>
      </c>
      <c r="J53" s="61">
        <v>1843</v>
      </c>
      <c r="K53" s="61">
        <v>3019</v>
      </c>
      <c r="L53" s="61">
        <v>4095</v>
      </c>
      <c r="M53" s="61">
        <v>3718</v>
      </c>
      <c r="N53" s="49">
        <f t="shared" si="1"/>
        <v>62074</v>
      </c>
      <c r="O53" s="49">
        <f t="shared" si="2"/>
        <v>59406</v>
      </c>
      <c r="P53" s="61">
        <v>783</v>
      </c>
      <c r="Q53" s="61">
        <v>1015</v>
      </c>
      <c r="R53" s="61">
        <v>48</v>
      </c>
      <c r="S53" s="61">
        <v>5</v>
      </c>
      <c r="T53" s="61">
        <v>10</v>
      </c>
      <c r="U53" s="61">
        <v>172</v>
      </c>
      <c r="V53" s="61">
        <v>228</v>
      </c>
      <c r="W53" s="61">
        <v>6</v>
      </c>
      <c r="X53" s="61">
        <v>673</v>
      </c>
      <c r="Y53" s="61">
        <v>4</v>
      </c>
      <c r="Z53" s="61">
        <v>614</v>
      </c>
      <c r="AA53" s="49">
        <f t="shared" si="7"/>
        <v>850</v>
      </c>
      <c r="AB53" s="49">
        <f t="shared" si="3"/>
        <v>852</v>
      </c>
      <c r="AC53" s="49">
        <f t="shared" si="4"/>
        <v>63524</v>
      </c>
      <c r="AD53" s="49">
        <f t="shared" si="5"/>
        <v>61031</v>
      </c>
      <c r="AE53" s="71">
        <f t="shared" si="6"/>
        <v>124555</v>
      </c>
      <c r="AF53" s="55" t="s">
        <v>29</v>
      </c>
      <c r="AG53" s="55" t="s">
        <v>8</v>
      </c>
      <c r="AH53" s="55">
        <v>252</v>
      </c>
      <c r="AI53" s="55">
        <v>253</v>
      </c>
      <c r="AJ53" s="55"/>
      <c r="AK53" s="59">
        <v>190523</v>
      </c>
    </row>
    <row r="54" spans="1:37" ht="12.75">
      <c r="A54" s="54" t="s">
        <v>76</v>
      </c>
      <c r="B54" s="49"/>
      <c r="C54" s="63">
        <v>85198</v>
      </c>
      <c r="D54" s="61">
        <v>81478</v>
      </c>
      <c r="E54" s="61">
        <v>73432</v>
      </c>
      <c r="F54" s="61">
        <v>8046</v>
      </c>
      <c r="G54" s="61">
        <v>64900</v>
      </c>
      <c r="H54" s="61">
        <v>107796</v>
      </c>
      <c r="I54" s="61">
        <v>95145</v>
      </c>
      <c r="J54" s="61">
        <v>4747</v>
      </c>
      <c r="K54" s="61">
        <v>8982</v>
      </c>
      <c r="L54" s="61">
        <v>13932</v>
      </c>
      <c r="M54" s="61">
        <v>12558</v>
      </c>
      <c r="N54" s="49">
        <f t="shared" si="1"/>
        <v>199907</v>
      </c>
      <c r="O54" s="49">
        <f t="shared" si="2"/>
        <v>189631</v>
      </c>
      <c r="P54" s="61">
        <v>2306</v>
      </c>
      <c r="Q54" s="61">
        <v>3689</v>
      </c>
      <c r="R54" s="61">
        <v>157</v>
      </c>
      <c r="S54" s="61">
        <v>33</v>
      </c>
      <c r="T54" s="61">
        <v>44</v>
      </c>
      <c r="U54" s="61">
        <v>498</v>
      </c>
      <c r="V54" s="61">
        <v>1157</v>
      </c>
      <c r="W54" s="61">
        <v>21</v>
      </c>
      <c r="X54" s="61">
        <v>2999</v>
      </c>
      <c r="Y54" s="61">
        <v>23</v>
      </c>
      <c r="Z54" s="61">
        <v>2773</v>
      </c>
      <c r="AA54" s="49">
        <f t="shared" si="7"/>
        <v>3530</v>
      </c>
      <c r="AB54" s="49">
        <f t="shared" si="3"/>
        <v>3974</v>
      </c>
      <c r="AC54" s="49">
        <f t="shared" si="4"/>
        <v>205191</v>
      </c>
      <c r="AD54" s="49">
        <f t="shared" si="5"/>
        <v>196070</v>
      </c>
      <c r="AE54" s="71">
        <f t="shared" si="6"/>
        <v>401261</v>
      </c>
      <c r="AF54" s="55" t="s">
        <v>29</v>
      </c>
      <c r="AG54" s="55" t="s">
        <v>8</v>
      </c>
      <c r="AH54" s="55">
        <v>252</v>
      </c>
      <c r="AI54" s="55">
        <v>253</v>
      </c>
      <c r="AJ54" s="55"/>
      <c r="AK54" s="59">
        <v>190523</v>
      </c>
    </row>
    <row r="55" spans="1:37" ht="12.75">
      <c r="A55" s="54" t="s">
        <v>77</v>
      </c>
      <c r="B55" s="49"/>
      <c r="C55" s="63">
        <v>248670</v>
      </c>
      <c r="D55" s="61">
        <v>241287</v>
      </c>
      <c r="E55" s="61">
        <v>218385</v>
      </c>
      <c r="F55" s="61">
        <v>22902</v>
      </c>
      <c r="G55" s="61">
        <v>197313</v>
      </c>
      <c r="H55" s="61">
        <v>322900</v>
      </c>
      <c r="I55" s="61">
        <v>286630</v>
      </c>
      <c r="J55" s="61">
        <v>12324</v>
      </c>
      <c r="K55" s="61">
        <v>24775</v>
      </c>
      <c r="L55" s="61">
        <v>40738</v>
      </c>
      <c r="M55" s="61">
        <v>36203</v>
      </c>
      <c r="N55" s="49">
        <f t="shared" si="1"/>
        <v>594347</v>
      </c>
      <c r="O55" s="49">
        <f t="shared" si="2"/>
        <v>567823</v>
      </c>
      <c r="P55" s="61">
        <v>6817</v>
      </c>
      <c r="Q55" s="61">
        <v>12096</v>
      </c>
      <c r="R55" s="61">
        <v>498</v>
      </c>
      <c r="S55" s="61">
        <v>761</v>
      </c>
      <c r="T55" s="61">
        <v>818</v>
      </c>
      <c r="U55" s="61">
        <v>1479</v>
      </c>
      <c r="V55" s="61">
        <v>4644</v>
      </c>
      <c r="W55" s="61">
        <v>95</v>
      </c>
      <c r="X55" s="61">
        <v>11075</v>
      </c>
      <c r="Y55" s="61">
        <v>105</v>
      </c>
      <c r="Z55" s="61">
        <v>9225</v>
      </c>
      <c r="AA55" s="49">
        <f t="shared" si="7"/>
        <v>13315</v>
      </c>
      <c r="AB55" s="49">
        <f t="shared" si="3"/>
        <v>14687</v>
      </c>
      <c r="AC55" s="49">
        <f t="shared" si="4"/>
        <v>612144</v>
      </c>
      <c r="AD55" s="49">
        <f t="shared" si="5"/>
        <v>589039</v>
      </c>
      <c r="AE55" s="71">
        <f t="shared" si="6"/>
        <v>1201183</v>
      </c>
      <c r="AF55" s="55" t="s">
        <v>29</v>
      </c>
      <c r="AG55" s="55" t="s">
        <v>8</v>
      </c>
      <c r="AH55" s="55">
        <v>252</v>
      </c>
      <c r="AI55" s="55">
        <v>253</v>
      </c>
      <c r="AJ55" s="55"/>
      <c r="AK55" s="59">
        <v>190523</v>
      </c>
    </row>
    <row r="56" spans="1:37" ht="12.75">
      <c r="A56" s="54" t="s">
        <v>78</v>
      </c>
      <c r="B56" s="49"/>
      <c r="C56" s="63">
        <v>223578</v>
      </c>
      <c r="D56" s="61">
        <v>219647</v>
      </c>
      <c r="E56" s="61">
        <v>198762</v>
      </c>
      <c r="F56" s="61">
        <v>20885</v>
      </c>
      <c r="G56" s="61">
        <v>181244</v>
      </c>
      <c r="H56" s="61">
        <v>292832</v>
      </c>
      <c r="I56" s="61">
        <v>263687</v>
      </c>
      <c r="J56" s="61">
        <v>10872</v>
      </c>
      <c r="K56" s="61">
        <v>24818</v>
      </c>
      <c r="L56" s="61">
        <v>38845</v>
      </c>
      <c r="M56" s="61">
        <v>33031</v>
      </c>
      <c r="N56" s="49">
        <f t="shared" si="1"/>
        <v>541311</v>
      </c>
      <c r="O56" s="49">
        <f t="shared" si="2"/>
        <v>523665</v>
      </c>
      <c r="P56" s="61">
        <v>6181</v>
      </c>
      <c r="Q56" s="61">
        <v>11963</v>
      </c>
      <c r="R56" s="61">
        <v>470</v>
      </c>
      <c r="S56" s="61">
        <v>166</v>
      </c>
      <c r="T56" s="61">
        <v>190</v>
      </c>
      <c r="U56" s="61">
        <v>1340</v>
      </c>
      <c r="V56" s="61">
        <v>4606</v>
      </c>
      <c r="W56" s="61">
        <v>119</v>
      </c>
      <c r="X56" s="61">
        <v>9383</v>
      </c>
      <c r="Y56" s="61">
        <v>122</v>
      </c>
      <c r="Z56" s="61">
        <v>10308</v>
      </c>
      <c r="AA56" s="49">
        <f t="shared" si="7"/>
        <v>10889</v>
      </c>
      <c r="AB56" s="49">
        <f t="shared" si="3"/>
        <v>15104</v>
      </c>
      <c r="AC56" s="49">
        <f t="shared" si="4"/>
        <v>556756</v>
      </c>
      <c r="AD56" s="49">
        <f t="shared" si="5"/>
        <v>545814</v>
      </c>
      <c r="AE56" s="71">
        <f t="shared" si="6"/>
        <v>1102570</v>
      </c>
      <c r="AF56" s="55" t="s">
        <v>29</v>
      </c>
      <c r="AG56" s="55" t="s">
        <v>8</v>
      </c>
      <c r="AH56" s="55">
        <v>252</v>
      </c>
      <c r="AI56" s="55">
        <v>253</v>
      </c>
      <c r="AJ56" s="55"/>
      <c r="AK56" s="59">
        <v>190523</v>
      </c>
    </row>
    <row r="57" spans="1:37" ht="12.75">
      <c r="A57" s="54" t="s">
        <v>79</v>
      </c>
      <c r="B57" s="49"/>
      <c r="C57" s="63">
        <v>182634</v>
      </c>
      <c r="D57" s="61">
        <v>184878</v>
      </c>
      <c r="E57" s="61">
        <v>166754</v>
      </c>
      <c r="F57" s="61">
        <v>18124</v>
      </c>
      <c r="G57" s="61">
        <v>154935</v>
      </c>
      <c r="H57" s="61">
        <v>230527</v>
      </c>
      <c r="I57" s="61">
        <v>209539</v>
      </c>
      <c r="J57" s="61">
        <v>6567</v>
      </c>
      <c r="K57" s="61">
        <v>22995</v>
      </c>
      <c r="L57" s="61">
        <v>28010</v>
      </c>
      <c r="M57" s="61">
        <v>24185</v>
      </c>
      <c r="N57" s="49">
        <f t="shared" si="1"/>
        <v>431858</v>
      </c>
      <c r="O57" s="49">
        <f t="shared" si="2"/>
        <v>429778</v>
      </c>
      <c r="P57" s="61">
        <v>5642</v>
      </c>
      <c r="Q57" s="61">
        <v>9990</v>
      </c>
      <c r="R57" s="61">
        <v>338</v>
      </c>
      <c r="S57" s="61">
        <v>311</v>
      </c>
      <c r="T57" s="61">
        <v>367</v>
      </c>
      <c r="U57" s="61">
        <v>838</v>
      </c>
      <c r="V57" s="61">
        <v>3286</v>
      </c>
      <c r="W57" s="61">
        <v>101</v>
      </c>
      <c r="X57" s="61">
        <v>7515</v>
      </c>
      <c r="Y57" s="61">
        <v>118</v>
      </c>
      <c r="Z57" s="61">
        <v>6521</v>
      </c>
      <c r="AA57" s="49">
        <f t="shared" si="7"/>
        <v>8664</v>
      </c>
      <c r="AB57" s="49">
        <f t="shared" si="3"/>
        <v>10174</v>
      </c>
      <c r="AC57" s="49">
        <f t="shared" si="4"/>
        <v>444914</v>
      </c>
      <c r="AD57" s="49">
        <f t="shared" si="5"/>
        <v>446171</v>
      </c>
      <c r="AE57" s="71">
        <f t="shared" si="6"/>
        <v>891085</v>
      </c>
      <c r="AF57" s="55" t="s">
        <v>29</v>
      </c>
      <c r="AG57" s="55" t="s">
        <v>8</v>
      </c>
      <c r="AH57" s="55">
        <v>252</v>
      </c>
      <c r="AI57" s="55">
        <v>253</v>
      </c>
      <c r="AJ57" s="55"/>
      <c r="AK57" s="59">
        <v>190523</v>
      </c>
    </row>
    <row r="58" spans="1:37" ht="12.75">
      <c r="A58" s="54" t="s">
        <v>80</v>
      </c>
      <c r="B58" s="49"/>
      <c r="C58" s="63">
        <v>175618</v>
      </c>
      <c r="D58" s="61">
        <v>191892</v>
      </c>
      <c r="E58" s="61">
        <v>172762</v>
      </c>
      <c r="F58" s="61">
        <v>19130</v>
      </c>
      <c r="G58" s="61">
        <v>163208</v>
      </c>
      <c r="H58" s="61">
        <v>237024</v>
      </c>
      <c r="I58" s="61">
        <v>225743</v>
      </c>
      <c r="J58" s="61">
        <v>2741</v>
      </c>
      <c r="K58" s="61">
        <v>18683</v>
      </c>
      <c r="L58" s="61">
        <v>33046</v>
      </c>
      <c r="M58" s="61">
        <v>23140</v>
      </c>
      <c r="N58" s="49">
        <f t="shared" si="1"/>
        <v>445573</v>
      </c>
      <c r="O58" s="49">
        <f t="shared" si="2"/>
        <v>449904</v>
      </c>
      <c r="P58" s="61">
        <v>7108</v>
      </c>
      <c r="Q58" s="61">
        <v>10820</v>
      </c>
      <c r="R58" s="61">
        <v>403</v>
      </c>
      <c r="S58" s="61">
        <v>153</v>
      </c>
      <c r="T58" s="61">
        <v>163</v>
      </c>
      <c r="U58" s="61">
        <v>1191</v>
      </c>
      <c r="V58" s="61">
        <v>3907</v>
      </c>
      <c r="W58" s="61">
        <v>84</v>
      </c>
      <c r="X58" s="61">
        <v>9802</v>
      </c>
      <c r="Y58" s="61">
        <v>85</v>
      </c>
      <c r="Z58" s="61">
        <v>7211</v>
      </c>
      <c r="AA58" s="49">
        <f t="shared" si="7"/>
        <v>11146</v>
      </c>
      <c r="AB58" s="49">
        <f t="shared" si="3"/>
        <v>11281</v>
      </c>
      <c r="AC58" s="49">
        <f t="shared" si="4"/>
        <v>462399</v>
      </c>
      <c r="AD58" s="49">
        <f t="shared" si="5"/>
        <v>467850</v>
      </c>
      <c r="AE58" s="71">
        <f t="shared" si="6"/>
        <v>930249</v>
      </c>
      <c r="AF58" s="55" t="s">
        <v>29</v>
      </c>
      <c r="AG58" s="55" t="s">
        <v>8</v>
      </c>
      <c r="AH58" s="55">
        <v>252</v>
      </c>
      <c r="AI58" s="55">
        <v>253</v>
      </c>
      <c r="AJ58" s="55"/>
      <c r="AK58" s="59">
        <v>190523</v>
      </c>
    </row>
    <row r="59" spans="1:37" ht="12.75">
      <c r="A59" s="54" t="s">
        <v>81</v>
      </c>
      <c r="B59" s="49"/>
      <c r="C59" s="63">
        <v>89880</v>
      </c>
      <c r="D59" s="61">
        <v>114934</v>
      </c>
      <c r="E59" s="61">
        <v>100699</v>
      </c>
      <c r="F59" s="61">
        <v>14235</v>
      </c>
      <c r="G59" s="61">
        <v>95293</v>
      </c>
      <c r="H59" s="61">
        <v>130185</v>
      </c>
      <c r="I59" s="61">
        <v>127475</v>
      </c>
      <c r="J59" s="61">
        <v>1062</v>
      </c>
      <c r="K59" s="61">
        <v>14408</v>
      </c>
      <c r="L59" s="61">
        <v>18540</v>
      </c>
      <c r="M59" s="61">
        <v>15044</v>
      </c>
      <c r="N59" s="49">
        <f t="shared" si="1"/>
        <v>250486</v>
      </c>
      <c r="O59" s="49">
        <f t="shared" si="2"/>
        <v>266455</v>
      </c>
      <c r="P59" s="61">
        <v>5397</v>
      </c>
      <c r="Q59" s="61">
        <v>9901</v>
      </c>
      <c r="R59" s="61">
        <v>266</v>
      </c>
      <c r="S59" s="61">
        <v>95</v>
      </c>
      <c r="T59" s="61">
        <v>111</v>
      </c>
      <c r="U59" s="61">
        <v>739</v>
      </c>
      <c r="V59" s="61">
        <v>3792</v>
      </c>
      <c r="W59" s="61">
        <v>47</v>
      </c>
      <c r="X59" s="61">
        <v>6205</v>
      </c>
      <c r="Y59" s="61">
        <v>48</v>
      </c>
      <c r="Z59" s="61">
        <v>5492</v>
      </c>
      <c r="AA59" s="49">
        <f t="shared" si="7"/>
        <v>7039</v>
      </c>
      <c r="AB59" s="49">
        <f t="shared" si="3"/>
        <v>9395</v>
      </c>
      <c r="AC59" s="49">
        <f t="shared" si="4"/>
        <v>262041</v>
      </c>
      <c r="AD59" s="49">
        <f t="shared" si="5"/>
        <v>281800</v>
      </c>
      <c r="AE59" s="71">
        <f t="shared" si="6"/>
        <v>543841</v>
      </c>
      <c r="AF59" s="55" t="s">
        <v>29</v>
      </c>
      <c r="AG59" s="55" t="s">
        <v>8</v>
      </c>
      <c r="AH59" s="55">
        <v>252</v>
      </c>
      <c r="AI59" s="55">
        <v>253</v>
      </c>
      <c r="AJ59" s="55"/>
      <c r="AK59" s="59">
        <v>190523</v>
      </c>
    </row>
    <row r="60" spans="1:37" ht="12.75">
      <c r="A60" s="54" t="s">
        <v>82</v>
      </c>
      <c r="B60" s="49"/>
      <c r="C60" s="63">
        <v>172208</v>
      </c>
      <c r="D60" s="61">
        <v>363186</v>
      </c>
      <c r="E60" s="61">
        <v>315846</v>
      </c>
      <c r="F60" s="61">
        <v>47340</v>
      </c>
      <c r="G60" s="61">
        <v>299557</v>
      </c>
      <c r="H60" s="61">
        <v>390183</v>
      </c>
      <c r="I60" s="61">
        <v>381101</v>
      </c>
      <c r="J60" s="61">
        <v>1017</v>
      </c>
      <c r="K60" s="61">
        <v>39308</v>
      </c>
      <c r="L60" s="61">
        <v>56385</v>
      </c>
      <c r="M60" s="61">
        <v>50335</v>
      </c>
      <c r="N60" s="49">
        <f t="shared" si="1"/>
        <v>763431</v>
      </c>
      <c r="O60" s="49">
        <f t="shared" si="2"/>
        <v>817641</v>
      </c>
      <c r="P60" s="61">
        <v>24337</v>
      </c>
      <c r="Q60" s="61">
        <v>35375</v>
      </c>
      <c r="R60" s="61">
        <v>324</v>
      </c>
      <c r="S60" s="61">
        <v>328</v>
      </c>
      <c r="T60" s="61">
        <v>363</v>
      </c>
      <c r="U60" s="61">
        <v>529</v>
      </c>
      <c r="V60" s="61">
        <v>6425</v>
      </c>
      <c r="W60" s="61">
        <v>58</v>
      </c>
      <c r="X60" s="61">
        <v>9667</v>
      </c>
      <c r="Y60" s="61">
        <v>62</v>
      </c>
      <c r="Z60" s="61">
        <v>8663</v>
      </c>
      <c r="AA60" s="49">
        <f t="shared" si="7"/>
        <v>10524</v>
      </c>
      <c r="AB60" s="49">
        <f t="shared" si="3"/>
        <v>15451</v>
      </c>
      <c r="AC60" s="49">
        <f t="shared" si="4"/>
        <v>797377</v>
      </c>
      <c r="AD60" s="49">
        <f t="shared" si="5"/>
        <v>861617</v>
      </c>
      <c r="AE60" s="71">
        <f t="shared" si="6"/>
        <v>1658994</v>
      </c>
      <c r="AF60" s="55" t="s">
        <v>29</v>
      </c>
      <c r="AG60" s="55" t="s">
        <v>8</v>
      </c>
      <c r="AH60" s="55">
        <v>252</v>
      </c>
      <c r="AI60" s="55">
        <v>253</v>
      </c>
      <c r="AJ60" s="55"/>
      <c r="AK60" s="59">
        <v>190523</v>
      </c>
    </row>
    <row r="61" spans="1:37" ht="12.75">
      <c r="A61" s="51" t="s">
        <v>83</v>
      </c>
      <c r="B61" s="49"/>
      <c r="C61" s="63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71"/>
      <c r="AF61" s="55" t="s">
        <v>29</v>
      </c>
      <c r="AG61" s="55" t="s">
        <v>8</v>
      </c>
      <c r="AH61" s="55">
        <v>252</v>
      </c>
      <c r="AI61" s="55">
        <v>253</v>
      </c>
      <c r="AJ61" s="55"/>
      <c r="AK61" s="59">
        <v>190523</v>
      </c>
    </row>
    <row r="62" spans="1:37" ht="12.75">
      <c r="A62" s="51" t="s">
        <v>84</v>
      </c>
      <c r="B62" s="49"/>
      <c r="C62" s="63">
        <v>134248</v>
      </c>
      <c r="D62" s="61">
        <v>138381</v>
      </c>
      <c r="E62" s="61">
        <v>124396</v>
      </c>
      <c r="F62" s="61">
        <v>13985</v>
      </c>
      <c r="G62" s="61">
        <v>111796</v>
      </c>
      <c r="H62" s="61">
        <v>195581</v>
      </c>
      <c r="I62" s="61">
        <v>181741</v>
      </c>
      <c r="J62" s="61">
        <v>6596</v>
      </c>
      <c r="K62" s="61">
        <v>16233</v>
      </c>
      <c r="L62" s="61">
        <v>25030</v>
      </c>
      <c r="M62" s="61">
        <v>20330</v>
      </c>
      <c r="N62" s="49">
        <f t="shared" si="1"/>
        <v>351603</v>
      </c>
      <c r="O62" s="49">
        <f t="shared" si="2"/>
        <v>344085</v>
      </c>
      <c r="P62" s="61">
        <v>5108</v>
      </c>
      <c r="Q62" s="61">
        <v>10335</v>
      </c>
      <c r="R62" s="61">
        <v>485</v>
      </c>
      <c r="S62" s="61">
        <v>112</v>
      </c>
      <c r="T62" s="61">
        <v>126</v>
      </c>
      <c r="U62" s="61">
        <v>2235</v>
      </c>
      <c r="V62" s="61">
        <v>6853</v>
      </c>
      <c r="W62" s="61">
        <v>101</v>
      </c>
      <c r="X62" s="61">
        <v>11553</v>
      </c>
      <c r="Y62" s="61">
        <v>104</v>
      </c>
      <c r="Z62" s="61">
        <v>11457</v>
      </c>
      <c r="AA62" s="49">
        <f aca="true" t="shared" si="8" ref="AA62:AA73">SUM(S62+U62+X62)</f>
        <v>13900</v>
      </c>
      <c r="AB62" s="49">
        <f t="shared" si="3"/>
        <v>18436</v>
      </c>
      <c r="AC62" s="49">
        <f t="shared" si="4"/>
        <v>368163</v>
      </c>
      <c r="AD62" s="49">
        <f t="shared" si="5"/>
        <v>365773</v>
      </c>
      <c r="AE62" s="71">
        <f t="shared" si="6"/>
        <v>733936</v>
      </c>
      <c r="AF62" s="55" t="s">
        <v>29</v>
      </c>
      <c r="AG62" s="55" t="s">
        <v>8</v>
      </c>
      <c r="AH62" s="55">
        <v>252</v>
      </c>
      <c r="AI62" s="55">
        <v>253</v>
      </c>
      <c r="AJ62" s="55"/>
      <c r="AK62" s="59">
        <v>190523</v>
      </c>
    </row>
    <row r="63" spans="1:37" ht="12.75">
      <c r="A63" s="51" t="s">
        <v>85</v>
      </c>
      <c r="B63" s="49"/>
      <c r="C63" s="63">
        <v>137846</v>
      </c>
      <c r="D63" s="61">
        <v>144214</v>
      </c>
      <c r="E63" s="61">
        <v>128250</v>
      </c>
      <c r="F63" s="61">
        <v>15964</v>
      </c>
      <c r="G63" s="61">
        <v>116690</v>
      </c>
      <c r="H63" s="61">
        <v>189705</v>
      </c>
      <c r="I63" s="61">
        <v>168851</v>
      </c>
      <c r="J63" s="61">
        <v>6299</v>
      </c>
      <c r="K63" s="61">
        <v>18715</v>
      </c>
      <c r="L63" s="61">
        <v>30402</v>
      </c>
      <c r="M63" s="61">
        <v>27830</v>
      </c>
      <c r="N63" s="49">
        <f t="shared" si="1"/>
        <v>354656</v>
      </c>
      <c r="O63" s="49">
        <f t="shared" si="2"/>
        <v>348050</v>
      </c>
      <c r="P63" s="61">
        <v>4593</v>
      </c>
      <c r="Q63" s="61">
        <v>7944</v>
      </c>
      <c r="R63" s="61">
        <v>329</v>
      </c>
      <c r="S63" s="61">
        <v>249</v>
      </c>
      <c r="T63" s="61">
        <v>299</v>
      </c>
      <c r="U63" s="61">
        <v>741</v>
      </c>
      <c r="V63" s="61">
        <v>3221</v>
      </c>
      <c r="W63" s="61">
        <v>49</v>
      </c>
      <c r="X63" s="61">
        <v>7865</v>
      </c>
      <c r="Y63" s="61">
        <v>56</v>
      </c>
      <c r="Z63" s="61">
        <v>6685</v>
      </c>
      <c r="AA63" s="49">
        <f t="shared" si="8"/>
        <v>8855</v>
      </c>
      <c r="AB63" s="49">
        <f t="shared" si="3"/>
        <v>10205</v>
      </c>
      <c r="AC63" s="49">
        <f t="shared" si="4"/>
        <v>367065</v>
      </c>
      <c r="AD63" s="49">
        <f t="shared" si="5"/>
        <v>362623</v>
      </c>
      <c r="AE63" s="71">
        <f t="shared" si="6"/>
        <v>729688</v>
      </c>
      <c r="AF63" s="55" t="s">
        <v>29</v>
      </c>
      <c r="AG63" s="55" t="s">
        <v>8</v>
      </c>
      <c r="AH63" s="55">
        <v>252</v>
      </c>
      <c r="AI63" s="55">
        <v>253</v>
      </c>
      <c r="AJ63" s="55"/>
      <c r="AK63" s="59">
        <v>190523</v>
      </c>
    </row>
    <row r="64" spans="1:37" ht="12.75">
      <c r="A64" s="51" t="s">
        <v>86</v>
      </c>
      <c r="B64" s="49"/>
      <c r="C64" s="63">
        <v>260845</v>
      </c>
      <c r="D64" s="61">
        <v>354182</v>
      </c>
      <c r="E64" s="61">
        <v>313370</v>
      </c>
      <c r="F64" s="61">
        <v>40812</v>
      </c>
      <c r="G64" s="61">
        <v>294304</v>
      </c>
      <c r="H64" s="61">
        <v>430238</v>
      </c>
      <c r="I64" s="61">
        <v>408112</v>
      </c>
      <c r="J64" s="61">
        <v>3366</v>
      </c>
      <c r="K64" s="61">
        <v>36508</v>
      </c>
      <c r="L64" s="61">
        <v>49354</v>
      </c>
      <c r="M64" s="61">
        <v>41669</v>
      </c>
      <c r="N64" s="49">
        <f t="shared" si="1"/>
        <v>796328</v>
      </c>
      <c r="O64" s="49">
        <f t="shared" si="2"/>
        <v>821405</v>
      </c>
      <c r="P64" s="61">
        <v>16481</v>
      </c>
      <c r="Q64" s="61">
        <v>26226</v>
      </c>
      <c r="R64" s="61">
        <v>377</v>
      </c>
      <c r="S64" s="61">
        <v>215</v>
      </c>
      <c r="T64" s="61">
        <v>192</v>
      </c>
      <c r="U64" s="61">
        <v>581</v>
      </c>
      <c r="V64" s="61">
        <v>5026</v>
      </c>
      <c r="W64" s="61">
        <v>38</v>
      </c>
      <c r="X64" s="61">
        <v>9154</v>
      </c>
      <c r="Y64" s="61">
        <v>39</v>
      </c>
      <c r="Z64" s="61">
        <v>9153</v>
      </c>
      <c r="AA64" s="49">
        <f t="shared" si="8"/>
        <v>9950</v>
      </c>
      <c r="AB64" s="49">
        <f t="shared" si="3"/>
        <v>14371</v>
      </c>
      <c r="AC64" s="49">
        <f t="shared" si="4"/>
        <v>821925</v>
      </c>
      <c r="AD64" s="49">
        <f t="shared" si="5"/>
        <v>856745</v>
      </c>
      <c r="AE64" s="71">
        <f t="shared" si="6"/>
        <v>1678670</v>
      </c>
      <c r="AF64" s="55" t="s">
        <v>29</v>
      </c>
      <c r="AG64" s="55" t="s">
        <v>8</v>
      </c>
      <c r="AH64" s="55">
        <v>252</v>
      </c>
      <c r="AI64" s="55">
        <v>253</v>
      </c>
      <c r="AJ64" s="55"/>
      <c r="AK64" s="59">
        <v>190523</v>
      </c>
    </row>
    <row r="65" spans="1:37" ht="12.75">
      <c r="A65" s="51" t="s">
        <v>87</v>
      </c>
      <c r="B65" s="49"/>
      <c r="C65" s="63">
        <v>187711</v>
      </c>
      <c r="D65" s="61">
        <v>287038</v>
      </c>
      <c r="E65" s="61">
        <v>254024</v>
      </c>
      <c r="F65" s="61">
        <v>33014</v>
      </c>
      <c r="G65" s="61">
        <v>240192</v>
      </c>
      <c r="H65" s="61">
        <v>307871</v>
      </c>
      <c r="I65" s="61">
        <v>292983</v>
      </c>
      <c r="J65" s="61">
        <v>3193</v>
      </c>
      <c r="K65" s="61">
        <v>28672</v>
      </c>
      <c r="L65" s="61">
        <v>43244</v>
      </c>
      <c r="M65" s="61">
        <v>37669</v>
      </c>
      <c r="N65" s="49">
        <f t="shared" si="1"/>
        <v>608332</v>
      </c>
      <c r="O65" s="49">
        <f t="shared" si="2"/>
        <v>632530</v>
      </c>
      <c r="P65" s="61">
        <v>16560</v>
      </c>
      <c r="Q65" s="61">
        <v>23433</v>
      </c>
      <c r="R65" s="61">
        <v>402</v>
      </c>
      <c r="S65" s="61">
        <v>309</v>
      </c>
      <c r="T65" s="61">
        <v>399</v>
      </c>
      <c r="U65" s="61">
        <v>488</v>
      </c>
      <c r="V65" s="61">
        <v>4951</v>
      </c>
      <c r="W65" s="61">
        <v>62</v>
      </c>
      <c r="X65" s="61">
        <v>9173</v>
      </c>
      <c r="Y65" s="61">
        <v>68</v>
      </c>
      <c r="Z65" s="61">
        <v>8153</v>
      </c>
      <c r="AA65" s="49">
        <f t="shared" si="8"/>
        <v>9970</v>
      </c>
      <c r="AB65" s="49">
        <f t="shared" si="3"/>
        <v>13503</v>
      </c>
      <c r="AC65" s="49">
        <f t="shared" si="4"/>
        <v>634003</v>
      </c>
      <c r="AD65" s="49">
        <f t="shared" si="5"/>
        <v>664048</v>
      </c>
      <c r="AE65" s="71">
        <f t="shared" si="6"/>
        <v>1298051</v>
      </c>
      <c r="AF65" s="55" t="s">
        <v>29</v>
      </c>
      <c r="AG65" s="55" t="s">
        <v>8</v>
      </c>
      <c r="AH65" s="55">
        <v>252</v>
      </c>
      <c r="AI65" s="55">
        <v>253</v>
      </c>
      <c r="AJ65" s="55"/>
      <c r="AK65" s="59">
        <v>190523</v>
      </c>
    </row>
    <row r="66" spans="1:37" ht="12.75">
      <c r="A66" s="51" t="s">
        <v>88</v>
      </c>
      <c r="B66" s="49"/>
      <c r="C66" s="63">
        <v>53918</v>
      </c>
      <c r="D66" s="61">
        <v>53967</v>
      </c>
      <c r="E66" s="61">
        <v>48596</v>
      </c>
      <c r="F66" s="61">
        <v>5371</v>
      </c>
      <c r="G66" s="61">
        <v>44853</v>
      </c>
      <c r="H66" s="61">
        <v>62270</v>
      </c>
      <c r="I66" s="61">
        <v>58674</v>
      </c>
      <c r="J66" s="61">
        <v>1952</v>
      </c>
      <c r="K66" s="61">
        <v>4563</v>
      </c>
      <c r="L66" s="61">
        <v>6548</v>
      </c>
      <c r="M66" s="61">
        <v>6273</v>
      </c>
      <c r="N66" s="49">
        <f t="shared" si="1"/>
        <v>119366</v>
      </c>
      <c r="O66" s="49">
        <f t="shared" si="2"/>
        <v>119734</v>
      </c>
      <c r="P66" s="61">
        <v>1410</v>
      </c>
      <c r="Q66" s="61">
        <v>2578</v>
      </c>
      <c r="R66" s="61">
        <v>80</v>
      </c>
      <c r="S66" s="61">
        <v>37</v>
      </c>
      <c r="T66" s="61">
        <v>35</v>
      </c>
      <c r="U66" s="61">
        <v>152</v>
      </c>
      <c r="V66" s="61">
        <v>285</v>
      </c>
      <c r="W66" s="61">
        <v>20</v>
      </c>
      <c r="X66" s="61">
        <v>1318</v>
      </c>
      <c r="Y66" s="61">
        <v>25</v>
      </c>
      <c r="Z66" s="61">
        <v>756</v>
      </c>
      <c r="AA66" s="49">
        <f t="shared" si="8"/>
        <v>1507</v>
      </c>
      <c r="AB66" s="49">
        <f t="shared" si="3"/>
        <v>1076</v>
      </c>
      <c r="AC66" s="49">
        <f t="shared" si="4"/>
        <v>122074</v>
      </c>
      <c r="AD66" s="49">
        <f t="shared" si="5"/>
        <v>123043</v>
      </c>
      <c r="AE66" s="71">
        <f t="shared" si="6"/>
        <v>245117</v>
      </c>
      <c r="AF66" s="55" t="s">
        <v>29</v>
      </c>
      <c r="AG66" s="55" t="s">
        <v>8</v>
      </c>
      <c r="AH66" s="55">
        <v>252</v>
      </c>
      <c r="AI66" s="55">
        <v>253</v>
      </c>
      <c r="AJ66" s="55"/>
      <c r="AK66" s="59">
        <v>190523</v>
      </c>
    </row>
    <row r="67" spans="1:37" ht="12.75">
      <c r="A67" s="51" t="s">
        <v>34</v>
      </c>
      <c r="B67" s="49"/>
      <c r="C67" s="63">
        <v>66815</v>
      </c>
      <c r="D67" s="61">
        <v>71102</v>
      </c>
      <c r="E67" s="61">
        <v>63106</v>
      </c>
      <c r="F67" s="61">
        <v>7996</v>
      </c>
      <c r="G67" s="61">
        <v>58702</v>
      </c>
      <c r="H67" s="61">
        <v>86108</v>
      </c>
      <c r="I67" s="61">
        <v>81125</v>
      </c>
      <c r="J67" s="61">
        <v>2076</v>
      </c>
      <c r="K67" s="61">
        <v>9489</v>
      </c>
      <c r="L67" s="61">
        <v>11067</v>
      </c>
      <c r="M67" s="61">
        <v>9405</v>
      </c>
      <c r="N67" s="49">
        <f t="shared" si="1"/>
        <v>162357</v>
      </c>
      <c r="O67" s="49">
        <f t="shared" si="2"/>
        <v>166717</v>
      </c>
      <c r="P67" s="61">
        <v>2841</v>
      </c>
      <c r="Q67" s="61">
        <v>5124</v>
      </c>
      <c r="R67" s="61">
        <v>150</v>
      </c>
      <c r="S67" s="61">
        <v>71</v>
      </c>
      <c r="T67" s="61">
        <v>84</v>
      </c>
      <c r="U67" s="61">
        <v>298</v>
      </c>
      <c r="V67" s="61">
        <v>1770</v>
      </c>
      <c r="W67" s="61">
        <v>9</v>
      </c>
      <c r="X67" s="61">
        <v>3161</v>
      </c>
      <c r="Y67" s="61">
        <v>11</v>
      </c>
      <c r="Z67" s="61">
        <v>2142</v>
      </c>
      <c r="AA67" s="49">
        <f t="shared" si="8"/>
        <v>3530</v>
      </c>
      <c r="AB67" s="49">
        <f t="shared" si="3"/>
        <v>3996</v>
      </c>
      <c r="AC67" s="49">
        <f t="shared" si="4"/>
        <v>168350</v>
      </c>
      <c r="AD67" s="49">
        <f t="shared" si="5"/>
        <v>173972</v>
      </c>
      <c r="AE67" s="71">
        <f t="shared" si="6"/>
        <v>342322</v>
      </c>
      <c r="AF67" s="55" t="s">
        <v>29</v>
      </c>
      <c r="AG67" s="55" t="s">
        <v>8</v>
      </c>
      <c r="AH67" s="55">
        <v>252</v>
      </c>
      <c r="AI67" s="55">
        <v>253</v>
      </c>
      <c r="AJ67" s="55"/>
      <c r="AK67" s="59">
        <v>190523</v>
      </c>
    </row>
    <row r="68" spans="1:37" ht="12.75">
      <c r="A68" s="51" t="s">
        <v>89</v>
      </c>
      <c r="B68" s="49"/>
      <c r="C68" s="63">
        <v>92202</v>
      </c>
      <c r="D68" s="61">
        <v>87178</v>
      </c>
      <c r="E68" s="61">
        <v>79145</v>
      </c>
      <c r="F68" s="61">
        <v>8033</v>
      </c>
      <c r="G68" s="61">
        <v>73028</v>
      </c>
      <c r="H68" s="61">
        <v>94747</v>
      </c>
      <c r="I68" s="61">
        <v>85467</v>
      </c>
      <c r="J68" s="61">
        <v>4000</v>
      </c>
      <c r="K68" s="61">
        <v>10009</v>
      </c>
      <c r="L68" s="61">
        <v>10388</v>
      </c>
      <c r="M68" s="61">
        <v>8493</v>
      </c>
      <c r="N68" s="49">
        <f t="shared" si="1"/>
        <v>188280</v>
      </c>
      <c r="O68" s="49">
        <f t="shared" si="2"/>
        <v>185030</v>
      </c>
      <c r="P68" s="61">
        <v>1938</v>
      </c>
      <c r="Q68" s="61">
        <v>4705</v>
      </c>
      <c r="R68" s="61">
        <v>104</v>
      </c>
      <c r="S68" s="61">
        <v>87</v>
      </c>
      <c r="T68" s="61">
        <v>112</v>
      </c>
      <c r="U68" s="61">
        <v>60</v>
      </c>
      <c r="V68" s="61">
        <v>419</v>
      </c>
      <c r="W68" s="61">
        <v>35</v>
      </c>
      <c r="X68" s="61">
        <v>1607</v>
      </c>
      <c r="Y68" s="61">
        <v>41</v>
      </c>
      <c r="Z68" s="61">
        <v>1392</v>
      </c>
      <c r="AA68" s="49">
        <f t="shared" si="8"/>
        <v>1754</v>
      </c>
      <c r="AB68" s="49">
        <f t="shared" si="3"/>
        <v>1923</v>
      </c>
      <c r="AC68" s="49">
        <f t="shared" si="4"/>
        <v>191790</v>
      </c>
      <c r="AD68" s="49">
        <f t="shared" si="5"/>
        <v>191086</v>
      </c>
      <c r="AE68" s="71">
        <f t="shared" si="6"/>
        <v>382876</v>
      </c>
      <c r="AF68" s="55" t="s">
        <v>29</v>
      </c>
      <c r="AG68" s="55" t="s">
        <v>8</v>
      </c>
      <c r="AH68" s="55">
        <v>252</v>
      </c>
      <c r="AI68" s="55">
        <v>253</v>
      </c>
      <c r="AJ68" s="55"/>
      <c r="AK68" s="59">
        <v>190523</v>
      </c>
    </row>
    <row r="69" spans="1:37" ht="12.75">
      <c r="A69" s="51" t="s">
        <v>90</v>
      </c>
      <c r="B69" s="49"/>
      <c r="C69" s="63">
        <v>86695</v>
      </c>
      <c r="D69" s="61">
        <v>87354</v>
      </c>
      <c r="E69" s="61">
        <v>78683</v>
      </c>
      <c r="F69" s="61">
        <v>8671</v>
      </c>
      <c r="G69" s="61">
        <v>71628</v>
      </c>
      <c r="H69" s="61">
        <v>114409</v>
      </c>
      <c r="I69" s="61">
        <v>103937</v>
      </c>
      <c r="J69" s="61">
        <v>3949</v>
      </c>
      <c r="K69" s="61">
        <v>8822</v>
      </c>
      <c r="L69" s="61">
        <v>21135</v>
      </c>
      <c r="M69" s="61">
        <v>18419</v>
      </c>
      <c r="N69" s="49">
        <f t="shared" si="1"/>
        <v>218176</v>
      </c>
      <c r="O69" s="49">
        <f t="shared" si="2"/>
        <v>211477</v>
      </c>
      <c r="P69" s="61">
        <v>2181</v>
      </c>
      <c r="Q69" s="61">
        <v>3043</v>
      </c>
      <c r="R69" s="61">
        <v>122</v>
      </c>
      <c r="S69" s="61">
        <v>96</v>
      </c>
      <c r="T69" s="61">
        <v>90</v>
      </c>
      <c r="U69" s="61">
        <v>139</v>
      </c>
      <c r="V69" s="61">
        <v>868</v>
      </c>
      <c r="W69" s="61">
        <v>41</v>
      </c>
      <c r="X69" s="61">
        <v>1974</v>
      </c>
      <c r="Y69" s="61">
        <v>44</v>
      </c>
      <c r="Z69" s="61">
        <v>2052</v>
      </c>
      <c r="AA69" s="49">
        <f t="shared" si="8"/>
        <v>2209</v>
      </c>
      <c r="AB69" s="49">
        <f t="shared" si="3"/>
        <v>3010</v>
      </c>
      <c r="AC69" s="49">
        <f t="shared" si="4"/>
        <v>222290</v>
      </c>
      <c r="AD69" s="49">
        <f t="shared" si="5"/>
        <v>216528</v>
      </c>
      <c r="AE69" s="71">
        <f t="shared" si="6"/>
        <v>438818</v>
      </c>
      <c r="AF69" s="55" t="s">
        <v>29</v>
      </c>
      <c r="AG69" s="55" t="s">
        <v>8</v>
      </c>
      <c r="AH69" s="55">
        <v>252</v>
      </c>
      <c r="AI69" s="55">
        <v>253</v>
      </c>
      <c r="AJ69" s="55"/>
      <c r="AK69" s="59">
        <v>190523</v>
      </c>
    </row>
    <row r="70" spans="1:37" ht="12.75">
      <c r="A70" s="51" t="s">
        <v>35</v>
      </c>
      <c r="B70" s="49"/>
      <c r="C70" s="63">
        <v>75983</v>
      </c>
      <c r="D70" s="61">
        <v>80002</v>
      </c>
      <c r="E70" s="61">
        <v>72028</v>
      </c>
      <c r="F70" s="61">
        <v>7974</v>
      </c>
      <c r="G70" s="61">
        <v>66672</v>
      </c>
      <c r="H70" s="61">
        <v>92230</v>
      </c>
      <c r="I70" s="61">
        <v>83232</v>
      </c>
      <c r="J70" s="61">
        <v>3307</v>
      </c>
      <c r="K70" s="61">
        <v>10878</v>
      </c>
      <c r="L70" s="61">
        <v>11064</v>
      </c>
      <c r="M70" s="61">
        <v>9274</v>
      </c>
      <c r="N70" s="49">
        <f t="shared" si="1"/>
        <v>178629</v>
      </c>
      <c r="O70" s="49">
        <f t="shared" si="2"/>
        <v>178030</v>
      </c>
      <c r="P70" s="61">
        <v>2150</v>
      </c>
      <c r="Q70" s="61">
        <v>4322</v>
      </c>
      <c r="R70" s="61">
        <v>90</v>
      </c>
      <c r="S70" s="61">
        <v>74</v>
      </c>
      <c r="T70" s="61">
        <v>95</v>
      </c>
      <c r="U70" s="61">
        <v>29</v>
      </c>
      <c r="V70" s="61">
        <v>535</v>
      </c>
      <c r="W70" s="61">
        <v>30</v>
      </c>
      <c r="X70" s="61">
        <v>1237</v>
      </c>
      <c r="Y70" s="61">
        <v>42</v>
      </c>
      <c r="Z70" s="61">
        <v>1290</v>
      </c>
      <c r="AA70" s="49">
        <f t="shared" si="8"/>
        <v>1340</v>
      </c>
      <c r="AB70" s="49">
        <f t="shared" si="3"/>
        <v>1920</v>
      </c>
      <c r="AC70" s="49">
        <f t="shared" si="4"/>
        <v>181986</v>
      </c>
      <c r="AD70" s="49">
        <f t="shared" si="5"/>
        <v>183600</v>
      </c>
      <c r="AE70" s="71">
        <f t="shared" si="6"/>
        <v>365586</v>
      </c>
      <c r="AF70" s="55" t="s">
        <v>29</v>
      </c>
      <c r="AG70" s="55" t="s">
        <v>8</v>
      </c>
      <c r="AH70" s="55">
        <v>252</v>
      </c>
      <c r="AI70" s="55">
        <v>253</v>
      </c>
      <c r="AJ70" s="55"/>
      <c r="AK70" s="59">
        <v>190523</v>
      </c>
    </row>
    <row r="71" spans="1:37" ht="12.75">
      <c r="A71" s="51" t="s">
        <v>91</v>
      </c>
      <c r="B71" s="49"/>
      <c r="C71" s="63">
        <v>40293</v>
      </c>
      <c r="D71" s="61">
        <v>41348</v>
      </c>
      <c r="E71" s="61">
        <v>37836</v>
      </c>
      <c r="F71" s="61">
        <v>3512</v>
      </c>
      <c r="G71" s="61">
        <v>35071</v>
      </c>
      <c r="H71" s="61">
        <v>57526</v>
      </c>
      <c r="I71" s="61">
        <v>50938</v>
      </c>
      <c r="J71" s="61">
        <v>2126</v>
      </c>
      <c r="K71" s="61">
        <v>3979</v>
      </c>
      <c r="L71" s="61">
        <v>7601</v>
      </c>
      <c r="M71" s="61">
        <v>6747</v>
      </c>
      <c r="N71" s="49">
        <f t="shared" si="1"/>
        <v>105089</v>
      </c>
      <c r="O71" s="49">
        <f t="shared" si="2"/>
        <v>100247</v>
      </c>
      <c r="P71" s="61">
        <v>742</v>
      </c>
      <c r="Q71" s="61">
        <v>1032</v>
      </c>
      <c r="R71" s="61">
        <v>60</v>
      </c>
      <c r="S71" s="61">
        <v>534</v>
      </c>
      <c r="T71" s="61">
        <v>553</v>
      </c>
      <c r="U71" s="61">
        <v>30</v>
      </c>
      <c r="V71" s="61">
        <v>115</v>
      </c>
      <c r="W71" s="61">
        <v>47</v>
      </c>
      <c r="X71" s="61">
        <v>2119</v>
      </c>
      <c r="Y71" s="61">
        <v>44</v>
      </c>
      <c r="Z71" s="61">
        <v>580</v>
      </c>
      <c r="AA71" s="49">
        <f t="shared" si="8"/>
        <v>2683</v>
      </c>
      <c r="AB71" s="49">
        <f t="shared" si="3"/>
        <v>1248</v>
      </c>
      <c r="AC71" s="49">
        <f t="shared" si="4"/>
        <v>107903</v>
      </c>
      <c r="AD71" s="49">
        <f t="shared" si="5"/>
        <v>101815</v>
      </c>
      <c r="AE71" s="71">
        <f t="shared" si="6"/>
        <v>209718</v>
      </c>
      <c r="AF71" s="55" t="s">
        <v>29</v>
      </c>
      <c r="AG71" s="55" t="s">
        <v>8</v>
      </c>
      <c r="AH71" s="55">
        <v>252</v>
      </c>
      <c r="AI71" s="55">
        <v>253</v>
      </c>
      <c r="AJ71" s="55"/>
      <c r="AK71" s="59">
        <v>190523</v>
      </c>
    </row>
    <row r="72" spans="1:37" ht="12.75">
      <c r="A72" s="51" t="s">
        <v>92</v>
      </c>
      <c r="B72" s="49"/>
      <c r="C72" s="63">
        <v>70967</v>
      </c>
      <c r="D72" s="61">
        <v>80662</v>
      </c>
      <c r="E72" s="61">
        <v>72693</v>
      </c>
      <c r="F72" s="61">
        <v>7969</v>
      </c>
      <c r="G72" s="61">
        <v>66026</v>
      </c>
      <c r="H72" s="61">
        <v>116496</v>
      </c>
      <c r="I72" s="61">
        <v>106532</v>
      </c>
      <c r="J72" s="61">
        <v>4515</v>
      </c>
      <c r="K72" s="61">
        <v>9467</v>
      </c>
      <c r="L72" s="61">
        <v>18147</v>
      </c>
      <c r="M72" s="61">
        <v>12489</v>
      </c>
      <c r="N72" s="49">
        <f t="shared" si="1"/>
        <v>211851</v>
      </c>
      <c r="O72" s="49">
        <f t="shared" si="2"/>
        <v>202483</v>
      </c>
      <c r="P72" s="61">
        <v>4620</v>
      </c>
      <c r="Q72" s="61">
        <v>6198</v>
      </c>
      <c r="R72" s="61">
        <v>308</v>
      </c>
      <c r="S72" s="61">
        <v>68</v>
      </c>
      <c r="T72" s="61">
        <v>81</v>
      </c>
      <c r="U72" s="61">
        <v>2034</v>
      </c>
      <c r="V72" s="61">
        <v>4006</v>
      </c>
      <c r="W72" s="61">
        <v>99</v>
      </c>
      <c r="X72" s="61">
        <v>8214</v>
      </c>
      <c r="Y72" s="61">
        <v>93</v>
      </c>
      <c r="Z72" s="61">
        <v>7190</v>
      </c>
      <c r="AA72" s="49">
        <f t="shared" si="8"/>
        <v>10316</v>
      </c>
      <c r="AB72" s="49">
        <f t="shared" si="3"/>
        <v>11277</v>
      </c>
      <c r="AC72" s="49">
        <f t="shared" si="4"/>
        <v>224586</v>
      </c>
      <c r="AD72" s="49">
        <f t="shared" si="5"/>
        <v>215778</v>
      </c>
      <c r="AE72" s="71">
        <f t="shared" si="6"/>
        <v>440364</v>
      </c>
      <c r="AF72" s="55" t="s">
        <v>29</v>
      </c>
      <c r="AG72" s="55" t="s">
        <v>8</v>
      </c>
      <c r="AH72" s="55">
        <v>252</v>
      </c>
      <c r="AI72" s="55">
        <v>253</v>
      </c>
      <c r="AJ72" s="55"/>
      <c r="AK72" s="59">
        <v>190523</v>
      </c>
    </row>
    <row r="73" spans="1:37" ht="13.5" thickBot="1">
      <c r="A73" s="16" t="s">
        <v>93</v>
      </c>
      <c r="B73" s="49"/>
      <c r="C73" s="67">
        <v>1207523</v>
      </c>
      <c r="D73" s="68">
        <v>1425441</v>
      </c>
      <c r="E73" s="68">
        <v>1272138</v>
      </c>
      <c r="F73" s="68">
        <v>153303</v>
      </c>
      <c r="G73" s="68">
        <v>1178970</v>
      </c>
      <c r="H73" s="68">
        <v>1747184</v>
      </c>
      <c r="I73" s="68">
        <v>1621593</v>
      </c>
      <c r="J73" s="68">
        <v>41380</v>
      </c>
      <c r="K73" s="68">
        <v>157336</v>
      </c>
      <c r="L73" s="68">
        <v>234010</v>
      </c>
      <c r="M73" s="68">
        <v>198603</v>
      </c>
      <c r="N73" s="69">
        <f t="shared" si="1"/>
        <v>3294712</v>
      </c>
      <c r="O73" s="69">
        <f t="shared" si="2"/>
        <v>3309805</v>
      </c>
      <c r="P73" s="68">
        <v>58706</v>
      </c>
      <c r="Q73" s="68">
        <v>94964</v>
      </c>
      <c r="R73" s="68">
        <v>2507</v>
      </c>
      <c r="S73" s="68">
        <v>1852</v>
      </c>
      <c r="T73" s="68">
        <v>2066</v>
      </c>
      <c r="U73" s="68">
        <v>6787</v>
      </c>
      <c r="V73" s="68">
        <v>28049</v>
      </c>
      <c r="W73" s="68">
        <v>531</v>
      </c>
      <c r="X73" s="68">
        <v>57375</v>
      </c>
      <c r="Y73" s="68">
        <v>567</v>
      </c>
      <c r="Z73" s="68">
        <v>50850</v>
      </c>
      <c r="AA73" s="69">
        <f t="shared" si="8"/>
        <v>66014</v>
      </c>
      <c r="AB73" s="69">
        <f t="shared" si="3"/>
        <v>80965</v>
      </c>
      <c r="AC73" s="69">
        <f t="shared" si="4"/>
        <v>3410262</v>
      </c>
      <c r="AD73" s="69">
        <f t="shared" si="5"/>
        <v>3455052</v>
      </c>
      <c r="AE73" s="72">
        <f t="shared" si="6"/>
        <v>6865314</v>
      </c>
      <c r="AF73" s="57" t="s">
        <v>29</v>
      </c>
      <c r="AG73" s="57" t="s">
        <v>8</v>
      </c>
      <c r="AH73" s="57">
        <v>252</v>
      </c>
      <c r="AI73" s="57">
        <v>253</v>
      </c>
      <c r="AJ73" s="57"/>
      <c r="AK73" s="60">
        <v>190523</v>
      </c>
    </row>
    <row r="74" ht="13.5" thickTop="1"/>
    <row r="77" ht="12.75"/>
  </sheetData>
  <mergeCells count="27">
    <mergeCell ref="W4:Z5"/>
    <mergeCell ref="C3:C6"/>
    <mergeCell ref="D3:D6"/>
    <mergeCell ref="P3:Q5"/>
    <mergeCell ref="A3:A6"/>
    <mergeCell ref="J4:K5"/>
    <mergeCell ref="L4:M5"/>
    <mergeCell ref="N4:O5"/>
    <mergeCell ref="E3:O3"/>
    <mergeCell ref="E4:F5"/>
    <mergeCell ref="G4:G5"/>
    <mergeCell ref="H4:I5"/>
    <mergeCell ref="AK3:AK7"/>
    <mergeCell ref="AG3:AG7"/>
    <mergeCell ref="AH3:AH7"/>
    <mergeCell ref="AI3:AI7"/>
    <mergeCell ref="AJ3:AJ7"/>
    <mergeCell ref="AF3:AF7"/>
    <mergeCell ref="R3:R6"/>
    <mergeCell ref="S3:AB3"/>
    <mergeCell ref="S5:T5"/>
    <mergeCell ref="U5:V5"/>
    <mergeCell ref="S4:V4"/>
    <mergeCell ref="AA4:AB5"/>
    <mergeCell ref="AC3:AE5"/>
    <mergeCell ref="Y7:Z7"/>
    <mergeCell ref="W7:X7"/>
  </mergeCells>
  <hyperlinks>
    <hyperlink ref="R3:R6" location="'Tabel 3'!A75" display="Aantal gestichten en instellingen"/>
    <hyperlink ref="W4:Z5" location="'Tabel 3'!A76" display="Bevolking voor wie het gesticht is bestemd."/>
    <hyperlink ref="A73" location="A77" display="Het Rijk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Yamit</cp:lastModifiedBy>
  <dcterms:created xsi:type="dcterms:W3CDTF">2004-06-08T11:28:12Z</dcterms:created>
  <dcterms:modified xsi:type="dcterms:W3CDTF">2004-11-10T10:36:18Z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